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щие диски\kakchudo\ОТЧЕТЫ\ОТЧЕТЫ 2022\"/>
    </mc:Choice>
  </mc:AlternateContent>
  <bookViews>
    <workbookView xWindow="0" yWindow="0" windowWidth="28800" windowHeight="18000" tabRatio="993"/>
  </bookViews>
  <sheets>
    <sheet name="Траты" sheetId="1" r:id="rId1"/>
    <sheet name="Поступления" sheetId="2" r:id="rId2"/>
  </sheets>
  <definedNames>
    <definedName name="_FilterDatabase_0" localSheetId="0">Траты!$B$1:$B$110</definedName>
    <definedName name="_xlnm._FilterDatabase" localSheetId="1" hidden="1">Поступления!$B$1:$B$265</definedName>
    <definedName name="_xlnm._FilterDatabase" localSheetId="0" hidden="1">Траты!$B$1:$B$151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263" i="2"/>
  <c r="C262" i="2" l="1"/>
  <c r="C257" i="2"/>
  <c r="C252" i="2"/>
  <c r="C259" i="2"/>
  <c r="C258" i="2"/>
  <c r="C254" i="2"/>
  <c r="C255" i="2"/>
  <c r="C260" i="2" l="1"/>
  <c r="C256" i="2"/>
  <c r="C249" i="2"/>
  <c r="C265" i="2" l="1"/>
  <c r="C41" i="1" l="1"/>
</calcChain>
</file>

<file path=xl/sharedStrings.xml><?xml version="1.0" encoding="utf-8"?>
<sst xmlns="http://schemas.openxmlformats.org/spreadsheetml/2006/main" count="835" uniqueCount="361">
  <si>
    <t>Назначение</t>
  </si>
  <si>
    <t>Описание</t>
  </si>
  <si>
    <t>Сумма</t>
  </si>
  <si>
    <t>Дата</t>
  </si>
  <si>
    <t>Долаан Дамбаа</t>
  </si>
  <si>
    <t>Помощь больнице</t>
  </si>
  <si>
    <t>Оплата услуг по доставке документов и грузов по программе "Помощь больнице".</t>
  </si>
  <si>
    <t>Заработная плата, налоги и страховые взносы координаторов по работе с семьями</t>
  </si>
  <si>
    <t>Заработная плата сотрудников</t>
  </si>
  <si>
    <t>Налоги и страховые взносы</t>
  </si>
  <si>
    <t>Прочие административные расходы</t>
  </si>
  <si>
    <t>Итого</t>
  </si>
  <si>
    <t>Имя жертвователя</t>
  </si>
  <si>
    <t>Сумма (рубли)</t>
  </si>
  <si>
    <t>Бегун №7</t>
  </si>
  <si>
    <t>Благотворительное пожертвование</t>
  </si>
  <si>
    <t>Люди без границ</t>
  </si>
  <si>
    <t>Транспортная помощь</t>
  </si>
  <si>
    <t>Раковский Павел</t>
  </si>
  <si>
    <t>Астафьев Александр</t>
  </si>
  <si>
    <t>Бегун Павел Раковский</t>
  </si>
  <si>
    <t>Программа помощь семье</t>
  </si>
  <si>
    <t>Бегун №79</t>
  </si>
  <si>
    <t>Лекарственная помощь</t>
  </si>
  <si>
    <t>Бегун Александра-Лина Стрельцова</t>
  </si>
  <si>
    <t>Дарья Гудина</t>
  </si>
  <si>
    <t>Блаженкова Наталья</t>
  </si>
  <si>
    <t>Помочь врачам</t>
  </si>
  <si>
    <t>Илья Безруков</t>
  </si>
  <si>
    <t>Особый повод Ирины Окиншевич</t>
  </si>
  <si>
    <t>День рождения с пользой для детей</t>
  </si>
  <si>
    <t>Гиняева Юлия</t>
  </si>
  <si>
    <t>MOMENTUM R</t>
  </si>
  <si>
    <t>Влад и Вадим</t>
  </si>
  <si>
    <t>Вероника Князева</t>
  </si>
  <si>
    <t>Поздравить Женю Волкову</t>
  </si>
  <si>
    <t>Эдда Гад Калулу</t>
  </si>
  <si>
    <t>Юрий Серебряков</t>
  </si>
  <si>
    <t>Поздравить Анну Цуканову-Котт</t>
  </si>
  <si>
    <t>Мария Козлова</t>
  </si>
  <si>
    <t>Беговая команда Accenture</t>
  </si>
  <si>
    <t>Помощь Больнице</t>
  </si>
  <si>
    <t>Поздравить Нану</t>
  </si>
  <si>
    <t>Акция `Дети-Детям` 1 сентября 2019</t>
  </si>
  <si>
    <t>Амира Ахметова</t>
  </si>
  <si>
    <t>День рождения со смыслом</t>
  </si>
  <si>
    <t>День рождения Александра Котта</t>
  </si>
  <si>
    <t>Анонимно</t>
  </si>
  <si>
    <t>Нужна помощь</t>
  </si>
  <si>
    <t>Благотворительный сервис Mos.ru</t>
  </si>
  <si>
    <t>Яндекс.Деньги</t>
  </si>
  <si>
    <t>Деньги.Mail.ru</t>
  </si>
  <si>
    <t>Qiwi легкий платеж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</si>
  <si>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</si>
  <si>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</si>
  <si>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</si>
  <si>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Комиссия платежной системы CloudPayments</t>
  </si>
  <si>
    <t>kakchudo.ru</t>
  </si>
  <si>
    <t>estafeta.ru</t>
  </si>
  <si>
    <t>Андрей Нестеров</t>
  </si>
  <si>
    <t>Тип платежа</t>
  </si>
  <si>
    <t>Борода для малыша</t>
  </si>
  <si>
    <t>Эквайринг</t>
  </si>
  <si>
    <t>Сбор средств на плановый контроль [Оксана Желтова]</t>
  </si>
  <si>
    <t>Оплата проживания для Данилы [Данила Пархоменко]</t>
  </si>
  <si>
    <t>Данила Шадрин</t>
  </si>
  <si>
    <t>Оплата медицинских анализов по программе "Помощь больнице".</t>
  </si>
  <si>
    <t xml:space="preserve">Помощь семье </t>
  </si>
  <si>
    <t>Лекарства для Аркаши [Аркадий Знайдюк]</t>
  </si>
  <si>
    <t>Бегун Тимур Газизов</t>
  </si>
  <si>
    <t>СМС 7715</t>
  </si>
  <si>
    <t>СМС 3434</t>
  </si>
  <si>
    <t xml:space="preserve">Миллион призов </t>
  </si>
  <si>
    <t>Дарья Малкова</t>
  </si>
  <si>
    <t>Дарящие жизнь дважды</t>
  </si>
  <si>
    <t>Лекарства для Дарьи [Дарья Малкова]</t>
  </si>
  <si>
    <t>Мой день рождения!</t>
  </si>
  <si>
    <t>Поздравить Веру</t>
  </si>
  <si>
    <t>Бегун Анастасия Дьяченко</t>
  </si>
  <si>
    <t>Поздравить Марию</t>
  </si>
  <si>
    <t>bank</t>
  </si>
  <si>
    <t>ООО Спектр Инвест</t>
  </si>
  <si>
    <t>Гифтери</t>
  </si>
  <si>
    <t>Б Татьяна Михайловна</t>
  </si>
  <si>
    <t>GFDFGD</t>
  </si>
  <si>
    <t>MOMENT</t>
  </si>
  <si>
    <t>NADEZDA</t>
  </si>
  <si>
    <t>ELENA</t>
  </si>
  <si>
    <t>NO NAME</t>
  </si>
  <si>
    <t>NATALIA</t>
  </si>
  <si>
    <t>TATYANA</t>
  </si>
  <si>
    <t>OKSANA</t>
  </si>
  <si>
    <t>ANTON</t>
  </si>
  <si>
    <t>OLESIA</t>
  </si>
  <si>
    <t>HANNA</t>
  </si>
  <si>
    <t>TATIANA</t>
  </si>
  <si>
    <t>DANIL</t>
  </si>
  <si>
    <t>NADEZHDA</t>
  </si>
  <si>
    <t>MARINA</t>
  </si>
  <si>
    <t>DIGITAL CARD</t>
  </si>
  <si>
    <t>Жизненно важное обследование для Даши [Дарья Разживина]</t>
  </si>
  <si>
    <t>ООО Глобал-Эко</t>
  </si>
  <si>
    <t>Амина Ферратова</t>
  </si>
  <si>
    <t xml:space="preserve">Оплата медицинских услуг для подопечных фонда по программе "Помощь семье". </t>
  </si>
  <si>
    <t>Оплата лекарственного препарата Гамифант для подопечной фонда Ольги Стариковой по программе "Помощь семье".</t>
  </si>
  <si>
    <t xml:space="preserve">Оплата медицинских услуг для подопечного фонда Мухаммадрасула Абдуллоева по программе "Помощь больнице". </t>
  </si>
  <si>
    <t>Рустам Дадашов</t>
  </si>
  <si>
    <t>Оплата автотранспортных услуг для подопечных фонда по программе "Помощь семье".</t>
  </si>
  <si>
    <t>YANIS K</t>
  </si>
  <si>
    <t>ANATOLY O</t>
  </si>
  <si>
    <t>IRINA N</t>
  </si>
  <si>
    <t>K KRISTINA</t>
  </si>
  <si>
    <t>VALERY T</t>
  </si>
  <si>
    <t>SERGEY R</t>
  </si>
  <si>
    <t>ELENA L</t>
  </si>
  <si>
    <t>ANDREY K</t>
  </si>
  <si>
    <t>ALEXEY ZH</t>
  </si>
  <si>
    <t>YULINA SH</t>
  </si>
  <si>
    <t>L MARINA</t>
  </si>
  <si>
    <t>OKSANA E</t>
  </si>
  <si>
    <t>OXANA K</t>
  </si>
  <si>
    <t>B NADEZHDA</t>
  </si>
  <si>
    <t>PAVEL P</t>
  </si>
  <si>
    <t>OLGA B</t>
  </si>
  <si>
    <t>MARIA KH</t>
  </si>
  <si>
    <t>IVAN CH</t>
  </si>
  <si>
    <t>MIKHAIL O</t>
  </si>
  <si>
    <t>ELENA A</t>
  </si>
  <si>
    <t>ELENA SH</t>
  </si>
  <si>
    <t>GALINA S</t>
  </si>
  <si>
    <t>ELENA K</t>
  </si>
  <si>
    <t>ALEXEY M</t>
  </si>
  <si>
    <t>ILYA S</t>
  </si>
  <si>
    <t>SVETLANA R</t>
  </si>
  <si>
    <t>ELENA S</t>
  </si>
  <si>
    <t>KSENIA L</t>
  </si>
  <si>
    <t>MIKHAIL S</t>
  </si>
  <si>
    <t>KLARA A</t>
  </si>
  <si>
    <t>ANNA B</t>
  </si>
  <si>
    <t>EKATERINA E</t>
  </si>
  <si>
    <t>ANASTASIA G</t>
  </si>
  <si>
    <t>OLGA R</t>
  </si>
  <si>
    <t>ELENA P</t>
  </si>
  <si>
    <t>K SVETLANA</t>
  </si>
  <si>
    <t>ELENA E</t>
  </si>
  <si>
    <t>ELENA D</t>
  </si>
  <si>
    <t>ULYANA S</t>
  </si>
  <si>
    <t>E K</t>
  </si>
  <si>
    <t>ANNA T</t>
  </si>
  <si>
    <t>SVETLANA Z</t>
  </si>
  <si>
    <t>NADEZHDA K</t>
  </si>
  <si>
    <t>SVETLANA ZH</t>
  </si>
  <si>
    <t>DARYA S</t>
  </si>
  <si>
    <t>PAVEL K</t>
  </si>
  <si>
    <t>ALLA K</t>
  </si>
  <si>
    <t>LYUBOV E</t>
  </si>
  <si>
    <t>SERGEY P</t>
  </si>
  <si>
    <t>LYUBOV P</t>
  </si>
  <si>
    <t>IRINA KH</t>
  </si>
  <si>
    <t>VALENTINA P</t>
  </si>
  <si>
    <t>GUZEL F</t>
  </si>
  <si>
    <t>ANASTASIA R</t>
  </si>
  <si>
    <t>IRINA P</t>
  </si>
  <si>
    <t>OLGA K</t>
  </si>
  <si>
    <t>ANNA P</t>
  </si>
  <si>
    <t>VERA M</t>
  </si>
  <si>
    <t>VALENTINA F</t>
  </si>
  <si>
    <t>ZULFIYA I</t>
  </si>
  <si>
    <t>DMITRII B</t>
  </si>
  <si>
    <t>XENIA CH</t>
  </si>
  <si>
    <t>OXANA G</t>
  </si>
  <si>
    <t>ELENA I</t>
  </si>
  <si>
    <t>EKATERINA D</t>
  </si>
  <si>
    <t>SERGEY S</t>
  </si>
  <si>
    <t>ANNA K</t>
  </si>
  <si>
    <t>OKSANA K</t>
  </si>
  <si>
    <t>IRINA K</t>
  </si>
  <si>
    <t>EKATERINA B</t>
  </si>
  <si>
    <t>IRINA V</t>
  </si>
  <si>
    <t>VILENA G</t>
  </si>
  <si>
    <t>YULIYA O</t>
  </si>
  <si>
    <t>ELENA M</t>
  </si>
  <si>
    <t>EKATERINA S</t>
  </si>
  <si>
    <t>NATALYA S</t>
  </si>
  <si>
    <t>ELENA T</t>
  </si>
  <si>
    <t>DINA K</t>
  </si>
  <si>
    <t>ANATOLIY D</t>
  </si>
  <si>
    <t>NIKOLAY SH</t>
  </si>
  <si>
    <t>DARIMA ZH</t>
  </si>
  <si>
    <t>N ZINAIDA</t>
  </si>
  <si>
    <t>ZOYA E</t>
  </si>
  <si>
    <t>GALINA L</t>
  </si>
  <si>
    <t>LYUDMILA E</t>
  </si>
  <si>
    <t>DIANA Z</t>
  </si>
  <si>
    <t>K KAMILLA</t>
  </si>
  <si>
    <t>EVGENIIA M</t>
  </si>
  <si>
    <t>PAVEL M</t>
  </si>
  <si>
    <t>O ANASTASIA</t>
  </si>
  <si>
    <t>A IRINA</t>
  </si>
  <si>
    <t>LILIYA O</t>
  </si>
  <si>
    <t>SERGEY N</t>
  </si>
  <si>
    <t>ERZHENA B</t>
  </si>
  <si>
    <t>KONSTANTIN K</t>
  </si>
  <si>
    <t>ANASTASIA S</t>
  </si>
  <si>
    <t>MIKHAIL Z</t>
  </si>
  <si>
    <t>KSENIA V</t>
  </si>
  <si>
    <t>OKSANA M</t>
  </si>
  <si>
    <t>VALENTINA B</t>
  </si>
  <si>
    <t>KAZUE G</t>
  </si>
  <si>
    <t>LIDIA S</t>
  </si>
  <si>
    <t>VADIM N</t>
  </si>
  <si>
    <t>ALEKSANDR K</t>
  </si>
  <si>
    <t>ANDREY T</t>
  </si>
  <si>
    <t>IVAN K</t>
  </si>
  <si>
    <t>VICTORIYA K</t>
  </si>
  <si>
    <t>ALINA I</t>
  </si>
  <si>
    <t>IVAN G</t>
  </si>
  <si>
    <t>A M</t>
  </si>
  <si>
    <t>IULIIA S</t>
  </si>
  <si>
    <t>TIMUR G</t>
  </si>
  <si>
    <t>R YURIY</t>
  </si>
  <si>
    <t>TATYA L</t>
  </si>
  <si>
    <t>ANTONINA S</t>
  </si>
  <si>
    <t>P OLGA</t>
  </si>
  <si>
    <t>ARTEM N</t>
  </si>
  <si>
    <t>EVGENIYA G</t>
  </si>
  <si>
    <t>EKATERINA U</t>
  </si>
  <si>
    <t>G NATALIA</t>
  </si>
  <si>
    <t>ELENA B</t>
  </si>
  <si>
    <t>MARIYA P</t>
  </si>
  <si>
    <t>TATYANA CH</t>
  </si>
  <si>
    <t>ANZHELA F</t>
  </si>
  <si>
    <t>ALINA A</t>
  </si>
  <si>
    <t>L NIKITA</t>
  </si>
  <si>
    <t>ANASTASIYA M</t>
  </si>
  <si>
    <t>ALEXANDR S</t>
  </si>
  <si>
    <t>ELIZAVETA M</t>
  </si>
  <si>
    <t>EVGENIY K</t>
  </si>
  <si>
    <t>EVGENIYA K</t>
  </si>
  <si>
    <t>RODION U</t>
  </si>
  <si>
    <t>ROMAN N</t>
  </si>
  <si>
    <t>YULIA V</t>
  </si>
  <si>
    <t>YURA T</t>
  </si>
  <si>
    <t>DARIA P</t>
  </si>
  <si>
    <t>INNA</t>
  </si>
  <si>
    <t>GAIANE M</t>
  </si>
  <si>
    <t>VERA T</t>
  </si>
  <si>
    <t>MARINA K</t>
  </si>
  <si>
    <t>G GUZEL</t>
  </si>
  <si>
    <t>NINA I</t>
  </si>
  <si>
    <t>YANINA K</t>
  </si>
  <si>
    <t>MAKSIM V</t>
  </si>
  <si>
    <t>TATYANA G</t>
  </si>
  <si>
    <t>VALENTINA T</t>
  </si>
  <si>
    <t>ELENA KH</t>
  </si>
  <si>
    <t>INGA M</t>
  </si>
  <si>
    <t>ALFIYA Z</t>
  </si>
  <si>
    <t>LYUDMILA K</t>
  </si>
  <si>
    <t>OLESUA U</t>
  </si>
  <si>
    <t>SHAMIL R</t>
  </si>
  <si>
    <t>NATALIA P</t>
  </si>
  <si>
    <t>DMITRY O</t>
  </si>
  <si>
    <t>SVETLANA A</t>
  </si>
  <si>
    <t>TIGRAN B</t>
  </si>
  <si>
    <t>OLGA V</t>
  </si>
  <si>
    <t>YB</t>
  </si>
  <si>
    <t>LEONID K</t>
  </si>
  <si>
    <t>Y K</t>
  </si>
  <si>
    <t>KRISTINA S</t>
  </si>
  <si>
    <t>TOMS ZELCS-L</t>
  </si>
  <si>
    <t>INNA Y</t>
  </si>
  <si>
    <t>DMITRIY SH</t>
  </si>
  <si>
    <t>ALISA YA</t>
  </si>
  <si>
    <t>OLEG B</t>
  </si>
  <si>
    <t>NADEZHDA B</t>
  </si>
  <si>
    <t>ALENA F</t>
  </si>
  <si>
    <t>SOFYA M</t>
  </si>
  <si>
    <t>ANASTASIYA P</t>
  </si>
  <si>
    <t>KSENIIA S</t>
  </si>
  <si>
    <t>TATIANA P</t>
  </si>
  <si>
    <t>L NAPRASNIKOVA</t>
  </si>
  <si>
    <t>KGOLOVISHIN</t>
  </si>
  <si>
    <t>Поздравить Екатерину Астапову</t>
  </si>
  <si>
    <t>LILIYA S</t>
  </si>
  <si>
    <t>NATALIA L</t>
  </si>
  <si>
    <t>VTATYANA</t>
  </si>
  <si>
    <t>IRINA M</t>
  </si>
  <si>
    <t>OLGA J</t>
  </si>
  <si>
    <t>V ANNA RUSLANOVNA</t>
  </si>
  <si>
    <t>POLINA P</t>
  </si>
  <si>
    <t>V VALENTINA</t>
  </si>
  <si>
    <t>ANASTASIYA SH</t>
  </si>
  <si>
    <t>KONSTANTIN CH</t>
  </si>
  <si>
    <t>ООО Оранж Ко</t>
  </si>
  <si>
    <t>Культурно-благотворительный фонд Экшн</t>
  </si>
  <si>
    <t>Т Евгений Максимович</t>
  </si>
  <si>
    <t>ООО Рус-Тан</t>
  </si>
  <si>
    <t>АНО содействия разв. благотворительной деятельности Мит Фор Черити</t>
  </si>
  <si>
    <t>Благотворительный фонд Историческая мечеть</t>
  </si>
  <si>
    <t>Благотворительный фонд Дом доброты</t>
  </si>
  <si>
    <t>ТЕРРИТОРИАЛЬНАЯ САНКТ-ПЕТЕРБУРГА И ЛЕНИНГРАДСКОЙ ОБЛАСТИ ОРГАНИЗАЦИЯ ПРОФСОЮЗА РАБОТНИКОВ ЗДРАВООХРАНЕНИЯ</t>
  </si>
  <si>
    <t>Ольга Старикова</t>
  </si>
  <si>
    <t>ООО Браун-Форман Рус</t>
  </si>
  <si>
    <t>Благотворительный фонд Инсан</t>
  </si>
  <si>
    <t>С Валентина Юрьевна</t>
  </si>
  <si>
    <t>ALEXANDRA D</t>
  </si>
  <si>
    <t>NADEZHDA S</t>
  </si>
  <si>
    <t>Global Giving</t>
  </si>
  <si>
    <t>Иван Иванченко</t>
  </si>
  <si>
    <t xml:space="preserve">Оплата аппрата измерения уровня аммиака в крови для подопечного фонда Ивана Иванченко по программе "Помощь семье". </t>
  </si>
  <si>
    <t>Оплата задолженности за авиабилеты для подопечных фонда по программе "Транспортная помощь".</t>
  </si>
  <si>
    <t>Марина Троцкая</t>
  </si>
  <si>
    <t xml:space="preserve">Оплата аппрата измерения уровня аммиака в крови для подопечной фонда Марины Троцкой по программе "Помощь семье". </t>
  </si>
  <si>
    <t>Оплата за проживание в гостинице на время прохождения лечения подопечного фонда Рустама Дадашова по программе "Помощь взрослым".</t>
  </si>
  <si>
    <t>Зоригто Цыденов</t>
  </si>
  <si>
    <t>Оплата за проживание в гостинице на время прохождения лечения подопечного фонда Зоригто Цыденова по программе "Помощь семье".</t>
  </si>
  <si>
    <t>Анна Преловская, Екатерина Силина, Аркадий Знайдюк</t>
  </si>
  <si>
    <t xml:space="preserve">Артемий Бойков </t>
  </si>
  <si>
    <t>Оплата авиабилетов для подопечного фонда Артемия Бойкова от места лечения по программе "Транспортная помощь".</t>
  </si>
  <si>
    <t>Арина Аюшеева</t>
  </si>
  <si>
    <t xml:space="preserve">Максим Соколов </t>
  </si>
  <si>
    <t>Оплата лекарственных препаратов для подопечного фонда Максима Соколова по программе "Помощь семье".</t>
  </si>
  <si>
    <t xml:space="preserve">Полина Зимина </t>
  </si>
  <si>
    <t>Мухаммадрасул Абдуллоев</t>
  </si>
  <si>
    <t>Мухаммад Шабаев, Арина Аюшеева, Илья Безруков</t>
  </si>
  <si>
    <t>Родион Рязков</t>
  </si>
  <si>
    <t>Оплата лекарственных препаратов для подопечного фонда Родиона Рязкова по программе "Помощь семье".</t>
  </si>
  <si>
    <t>Дмитрий Кормишин</t>
  </si>
  <si>
    <t>Оплата лекарственных препаратов для подопечного фонда Дмитрия Кормишина по программе "Помощь семье".</t>
  </si>
  <si>
    <t xml:space="preserve">Екатерина Силина </t>
  </si>
  <si>
    <t>Оплата кукурузного крахмала для подопечной фонда Екатерины Силиной по программе "Помощь семье".</t>
  </si>
  <si>
    <t>Ольга Силина</t>
  </si>
  <si>
    <t>Оплата кукурузного крахмала для подопечной фонда Ольги Силиной по программе "Помощь взрослым".</t>
  </si>
  <si>
    <t>Мухаммад Шабаев</t>
  </si>
  <si>
    <t>Мария Котельникова</t>
  </si>
  <si>
    <t>Фарахноз Азизджонзода</t>
  </si>
  <si>
    <t>Оплата проведения операции по трансплантации печени подопечной фонда Фарахноз Азизджонзода по программе "Помощь семье".</t>
  </si>
  <si>
    <t>Дарья Разживина</t>
  </si>
  <si>
    <t xml:space="preserve">Оплата лечения подопечной фонда Дарьи Разживиной в клинике Текнон (Испания) по программе "Помощь семье". </t>
  </si>
  <si>
    <t>Оплата услуг по доставке документов и грузов для подопечных фонда Анны Преловской, Екатерины Силиной и Аркадия Знайдюк по программе "Помощь семье".</t>
  </si>
  <si>
    <t>Аренда офисного помещения и склада</t>
  </si>
  <si>
    <t>Фандрайзинговые расходы</t>
  </si>
  <si>
    <t xml:space="preserve">Связь </t>
  </si>
  <si>
    <t>Стационарный телефон, мобильные телефоны координаторов по работе с семьями, интернет.</t>
  </si>
  <si>
    <t>Комиссия банка</t>
  </si>
  <si>
    <t>Питьева вода, офисная мебель, сборка офисной мебели, канцелярские товары</t>
  </si>
  <si>
    <t>Обучение сотрудников</t>
  </si>
  <si>
    <t>Январь 2022, февраль 2022</t>
  </si>
  <si>
    <t>Медали, поддержка и доработка сайта фонда</t>
  </si>
  <si>
    <t>Онлайн курс по smm</t>
  </si>
  <si>
    <t>Бухгалтерские услуги</t>
  </si>
  <si>
    <t>4 сотрудника</t>
  </si>
  <si>
    <t>11 сотрудников</t>
  </si>
  <si>
    <t>Оплата авиабилетов для подопечного фонда Мухаммадрасула Абдуллоева от места лечения (Москва - Худжанд) по программе "Транспортная помощь".</t>
  </si>
  <si>
    <t>Оплата авиабилетов для подопечной фонда Арины Аюшеевой до места лечения (Улан-Удэ - Москва) по программе "Транспортная помощь".</t>
  </si>
  <si>
    <t>Оплата авиабилетов для подопечных фонда Мухаммада Шабаева (Москва-Грозный), Арины Аюшеевой (Москва - Улан-Удэ) и Ильи Безрукова (Москва - Брюссель) по программе "Транспортная помощь".</t>
  </si>
  <si>
    <t>Оплата авиабилетов для подопечной фонда Полины Зиминой от места лечения (Москва - Екатеринбург) по программе "Транспортная помощь".</t>
  </si>
  <si>
    <t>Оплата авиабилетов для подопечной фонда Полины Зиминой до места лечения (Екатеринбург - Москва) по программе "Транспортная помощь".</t>
  </si>
  <si>
    <t>Оплата авиабилетов для подопечного фонда Мухаммада Шабаева до места лечения (Грозный - Москва) по программе "Транспортная помощь".</t>
  </si>
  <si>
    <t>Оплата авиабилетов для подопечной фонда Арины Аюшеевой до места лечения (Улан-Удэ - Новосибирск - Москва) по программе "Транспортная помощь".</t>
  </si>
  <si>
    <t>Оплата авиабилетов для подопечной фонда Марии Котельниковой до места лечения (Пермь - Москва)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</si>
</sst>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rgb="FF000000"/>
      <name val="Calibri"/>
      <family val="2"/>
      <charset val="1"/>
    </font>
    <font>
      <b/>
      <sz val="18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E6E0EC"/>
        <bgColor rgb="FFE4DFEC"/>
      </patternFill>
    </fill>
    <fill>
      <patternFill patternType="solid">
        <fgColor rgb="FFE4DFEC"/>
        <bgColor rgb="FFE6E0EC"/>
      </patternFill>
    </fill>
    <fill>
      <patternFill patternType="solid">
        <fgColor rgb="FFB3A2C7"/>
        <bgColor rgb="FFC0C0C0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left"/>
    </xf>
    <xf numFmtId="14" fontId="0" fillId="0" borderId="2" xfId="0" applyNumberForma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center"/>
    </xf>
    <xf numFmtId="14" fontId="0" fillId="0" borderId="2" xfId="0" applyNumberForma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horizontal="right"/>
    </xf>
    <xf numFmtId="0" fontId="0" fillId="0" borderId="2" xfId="0" applyFont="1" applyBorder="1"/>
    <xf numFmtId="49" fontId="0" fillId="0" borderId="2" xfId="0" applyNumberFormat="1" applyFont="1" applyBorder="1" applyAlignment="1">
      <alignment vertical="top" wrapText="1"/>
    </xf>
    <xf numFmtId="14" fontId="0" fillId="0" borderId="2" xfId="0" applyNumberFormat="1" applyBorder="1" applyAlignment="1">
      <alignment vertical="center"/>
    </xf>
    <xf numFmtId="14" fontId="5" fillId="7" borderId="2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4" fillId="3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E6E0EC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="60" zoomScaleNormal="60" workbookViewId="0">
      <selection activeCell="J32" sqref="J32"/>
    </sheetView>
  </sheetViews>
  <sheetFormatPr defaultColWidth="8.85546875" defaultRowHeight="15" x14ac:dyDescent="0.25"/>
  <cols>
    <col min="1" max="1" width="82"/>
    <col min="2" max="2" width="100.7109375"/>
    <col min="3" max="3" width="30.140625"/>
    <col min="4" max="4" width="34.42578125" style="1"/>
    <col min="6" max="6" width="11"/>
    <col min="7" max="7" width="20.85546875" bestFit="1" customWidth="1"/>
    <col min="8" max="8" width="12.140625"/>
    <col min="10" max="10" width="11.42578125"/>
    <col min="11" max="11" width="12.42578125" bestFit="1" customWidth="1"/>
    <col min="13" max="13" width="10.42578125"/>
    <col min="14" max="14" width="9.42578125"/>
  </cols>
  <sheetData>
    <row r="1" spans="1:4" ht="23.25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ht="84.75" customHeight="1" x14ac:dyDescent="0.25">
      <c r="A2" s="3" t="s">
        <v>102</v>
      </c>
      <c r="B2" s="4" t="s">
        <v>107</v>
      </c>
      <c r="C2" s="6">
        <v>1100</v>
      </c>
      <c r="D2" s="5">
        <v>44571</v>
      </c>
    </row>
    <row r="3" spans="1:4" ht="84.75" customHeight="1" x14ac:dyDescent="0.25">
      <c r="A3" s="3" t="s">
        <v>5</v>
      </c>
      <c r="B3" s="4" t="s">
        <v>6</v>
      </c>
      <c r="C3" s="6">
        <v>22143.48</v>
      </c>
      <c r="D3" s="5">
        <v>44571</v>
      </c>
    </row>
    <row r="4" spans="1:4" ht="84.75" customHeight="1" x14ac:dyDescent="0.25">
      <c r="A4" s="3" t="s">
        <v>308</v>
      </c>
      <c r="B4" s="4" t="s">
        <v>309</v>
      </c>
      <c r="C4" s="6">
        <v>154576.13</v>
      </c>
      <c r="D4" s="5">
        <v>44571</v>
      </c>
    </row>
    <row r="5" spans="1:4" ht="84.75" customHeight="1" x14ac:dyDescent="0.25">
      <c r="A5" s="3" t="s">
        <v>17</v>
      </c>
      <c r="B5" s="4" t="s">
        <v>310</v>
      </c>
      <c r="C5" s="6">
        <v>7206.59</v>
      </c>
      <c r="D5" s="5">
        <v>44575</v>
      </c>
    </row>
    <row r="6" spans="1:4" ht="84.75" customHeight="1" x14ac:dyDescent="0.25">
      <c r="A6" s="3" t="s">
        <v>311</v>
      </c>
      <c r="B6" s="4" t="s">
        <v>312</v>
      </c>
      <c r="C6" s="6">
        <v>154232.88</v>
      </c>
      <c r="D6" s="5">
        <v>44575</v>
      </c>
    </row>
    <row r="7" spans="1:4" ht="84.75" customHeight="1" x14ac:dyDescent="0.25">
      <c r="A7" s="3" t="s">
        <v>106</v>
      </c>
      <c r="B7" s="4" t="s">
        <v>313</v>
      </c>
      <c r="C7" s="6">
        <v>5320</v>
      </c>
      <c r="D7" s="5">
        <v>44579</v>
      </c>
    </row>
    <row r="8" spans="1:4" ht="84.75" customHeight="1" x14ac:dyDescent="0.25">
      <c r="A8" s="3" t="s">
        <v>314</v>
      </c>
      <c r="B8" s="4" t="s">
        <v>315</v>
      </c>
      <c r="C8" s="6">
        <v>13760</v>
      </c>
      <c r="D8" s="5">
        <v>44579</v>
      </c>
    </row>
    <row r="9" spans="1:4" ht="84.75" customHeight="1" x14ac:dyDescent="0.25">
      <c r="A9" s="3" t="s">
        <v>316</v>
      </c>
      <c r="B9" s="4" t="s">
        <v>339</v>
      </c>
      <c r="C9" s="6">
        <v>19050</v>
      </c>
      <c r="D9" s="5">
        <v>44579</v>
      </c>
    </row>
    <row r="10" spans="1:4" ht="84.75" customHeight="1" x14ac:dyDescent="0.25">
      <c r="A10" s="3" t="s">
        <v>317</v>
      </c>
      <c r="B10" s="4" t="s">
        <v>318</v>
      </c>
      <c r="C10" s="6">
        <v>30696</v>
      </c>
      <c r="D10" s="5">
        <v>44579</v>
      </c>
    </row>
    <row r="11" spans="1:4" ht="84.75" customHeight="1" x14ac:dyDescent="0.25">
      <c r="A11" s="3" t="s">
        <v>5</v>
      </c>
      <c r="B11" s="4" t="s">
        <v>66</v>
      </c>
      <c r="C11" s="6">
        <v>250000</v>
      </c>
      <c r="D11" s="5">
        <v>44579</v>
      </c>
    </row>
    <row r="12" spans="1:4" ht="84.75" customHeight="1" x14ac:dyDescent="0.25">
      <c r="A12" s="3" t="s">
        <v>67</v>
      </c>
      <c r="B12" s="4" t="s">
        <v>103</v>
      </c>
      <c r="C12" s="6">
        <v>30000</v>
      </c>
      <c r="D12" s="5">
        <v>44581</v>
      </c>
    </row>
    <row r="13" spans="1:4" ht="84.75" customHeight="1" x14ac:dyDescent="0.25">
      <c r="A13" s="3" t="s">
        <v>319</v>
      </c>
      <c r="B13" s="4" t="s">
        <v>354</v>
      </c>
      <c r="C13" s="6">
        <v>4986</v>
      </c>
      <c r="D13" s="5">
        <v>44588</v>
      </c>
    </row>
    <row r="14" spans="1:4" ht="84.75" customHeight="1" x14ac:dyDescent="0.25">
      <c r="A14" s="3" t="s">
        <v>320</v>
      </c>
      <c r="B14" s="4" t="s">
        <v>321</v>
      </c>
      <c r="C14" s="6">
        <v>7120</v>
      </c>
      <c r="D14" s="5">
        <v>44588</v>
      </c>
    </row>
    <row r="15" spans="1:4" ht="84.75" customHeight="1" x14ac:dyDescent="0.25">
      <c r="A15" s="3" t="s">
        <v>322</v>
      </c>
      <c r="B15" s="4" t="s">
        <v>356</v>
      </c>
      <c r="C15" s="6">
        <v>18255</v>
      </c>
      <c r="D15" s="5">
        <v>44588</v>
      </c>
    </row>
    <row r="16" spans="1:4" ht="84.75" customHeight="1" x14ac:dyDescent="0.25">
      <c r="A16" s="3" t="s">
        <v>323</v>
      </c>
      <c r="B16" s="4" t="s">
        <v>353</v>
      </c>
      <c r="C16" s="6">
        <v>42507</v>
      </c>
      <c r="D16" s="5">
        <v>44588</v>
      </c>
    </row>
    <row r="17" spans="1:4" ht="97.5" customHeight="1" x14ac:dyDescent="0.25">
      <c r="A17" s="3" t="s">
        <v>324</v>
      </c>
      <c r="B17" s="4" t="s">
        <v>355</v>
      </c>
      <c r="C17" s="6">
        <v>75055</v>
      </c>
      <c r="D17" s="5">
        <v>44588</v>
      </c>
    </row>
    <row r="18" spans="1:4" ht="84.75" customHeight="1" x14ac:dyDescent="0.25">
      <c r="A18" s="3" t="s">
        <v>325</v>
      </c>
      <c r="B18" s="4" t="s">
        <v>326</v>
      </c>
      <c r="C18" s="6">
        <v>18600</v>
      </c>
      <c r="D18" s="5">
        <v>44589</v>
      </c>
    </row>
    <row r="19" spans="1:4" ht="84.75" customHeight="1" x14ac:dyDescent="0.25">
      <c r="A19" s="3" t="s">
        <v>327</v>
      </c>
      <c r="B19" s="4" t="s">
        <v>328</v>
      </c>
      <c r="C19" s="6">
        <v>92760</v>
      </c>
      <c r="D19" s="5">
        <v>44589</v>
      </c>
    </row>
    <row r="20" spans="1:4" ht="84.75" customHeight="1" x14ac:dyDescent="0.25">
      <c r="A20" s="3" t="s">
        <v>323</v>
      </c>
      <c r="B20" s="4" t="s">
        <v>105</v>
      </c>
      <c r="C20" s="6">
        <v>8450</v>
      </c>
      <c r="D20" s="5">
        <v>44592</v>
      </c>
    </row>
    <row r="21" spans="1:4" ht="84.75" customHeight="1" x14ac:dyDescent="0.25">
      <c r="A21" s="3" t="s">
        <v>329</v>
      </c>
      <c r="B21" s="4" t="s">
        <v>330</v>
      </c>
      <c r="C21" s="6">
        <v>9867</v>
      </c>
      <c r="D21" s="5">
        <v>44592</v>
      </c>
    </row>
    <row r="22" spans="1:4" ht="84.75" customHeight="1" x14ac:dyDescent="0.25">
      <c r="A22" s="3" t="s">
        <v>331</v>
      </c>
      <c r="B22" s="4" t="s">
        <v>332</v>
      </c>
      <c r="C22" s="6">
        <v>9867</v>
      </c>
      <c r="D22" s="5">
        <v>44592</v>
      </c>
    </row>
    <row r="23" spans="1:4" ht="84.75" customHeight="1" x14ac:dyDescent="0.25">
      <c r="A23" s="3" t="s">
        <v>322</v>
      </c>
      <c r="B23" s="4" t="s">
        <v>357</v>
      </c>
      <c r="C23" s="6">
        <v>15594</v>
      </c>
      <c r="D23" s="5">
        <v>44592</v>
      </c>
    </row>
    <row r="24" spans="1:4" ht="84.75" customHeight="1" x14ac:dyDescent="0.25">
      <c r="A24" s="3" t="s">
        <v>333</v>
      </c>
      <c r="B24" s="4" t="s">
        <v>358</v>
      </c>
      <c r="C24" s="6">
        <v>17005</v>
      </c>
      <c r="D24" s="5">
        <v>44592</v>
      </c>
    </row>
    <row r="25" spans="1:4" ht="84.75" customHeight="1" x14ac:dyDescent="0.25">
      <c r="A25" s="3" t="s">
        <v>334</v>
      </c>
      <c r="B25" s="4" t="s">
        <v>360</v>
      </c>
      <c r="C25" s="6">
        <v>17038</v>
      </c>
      <c r="D25" s="5">
        <v>44592</v>
      </c>
    </row>
    <row r="26" spans="1:4" ht="84.75" customHeight="1" x14ac:dyDescent="0.25">
      <c r="A26" s="3" t="s">
        <v>319</v>
      </c>
      <c r="B26" s="4" t="s">
        <v>359</v>
      </c>
      <c r="C26" s="6">
        <v>30658</v>
      </c>
      <c r="D26" s="5">
        <v>44592</v>
      </c>
    </row>
    <row r="27" spans="1:4" ht="84.75" customHeight="1" x14ac:dyDescent="0.25">
      <c r="A27" s="3" t="s">
        <v>320</v>
      </c>
      <c r="B27" s="4" t="s">
        <v>321</v>
      </c>
      <c r="C27" s="6">
        <v>51360</v>
      </c>
      <c r="D27" s="5">
        <v>44592</v>
      </c>
    </row>
    <row r="28" spans="1:4" ht="84.75" customHeight="1" x14ac:dyDescent="0.25">
      <c r="A28" s="3" t="s">
        <v>335</v>
      </c>
      <c r="B28" s="4" t="s">
        <v>336</v>
      </c>
      <c r="C28" s="6">
        <v>1000000</v>
      </c>
      <c r="D28" s="5">
        <v>44592</v>
      </c>
    </row>
    <row r="29" spans="1:4" ht="84.75" customHeight="1" x14ac:dyDescent="0.25">
      <c r="A29" s="3" t="s">
        <v>301</v>
      </c>
      <c r="B29" s="4" t="s">
        <v>104</v>
      </c>
      <c r="C29" s="6">
        <v>7256604.7999999998</v>
      </c>
      <c r="D29" s="5">
        <v>44592</v>
      </c>
    </row>
    <row r="30" spans="1:4" ht="84.75" customHeight="1" x14ac:dyDescent="0.25">
      <c r="A30" s="3" t="s">
        <v>337</v>
      </c>
      <c r="B30" s="4" t="s">
        <v>338</v>
      </c>
      <c r="C30" s="6">
        <v>1564416</v>
      </c>
      <c r="D30" s="5">
        <v>44592</v>
      </c>
    </row>
    <row r="31" spans="1:4" ht="84.75" customHeight="1" x14ac:dyDescent="0.25">
      <c r="A31" s="3" t="s">
        <v>7</v>
      </c>
      <c r="B31" s="3" t="s">
        <v>351</v>
      </c>
      <c r="C31" s="6">
        <v>520552.61</v>
      </c>
      <c r="D31" s="5"/>
    </row>
    <row r="32" spans="1:4" ht="84.75" customHeight="1" x14ac:dyDescent="0.25">
      <c r="A32" s="3" t="s">
        <v>8</v>
      </c>
      <c r="B32" s="3" t="s">
        <v>352</v>
      </c>
      <c r="C32" s="6">
        <v>970000</v>
      </c>
      <c r="D32" s="5"/>
    </row>
    <row r="33" spans="1:4" ht="84.75" customHeight="1" x14ac:dyDescent="0.25">
      <c r="A33" s="3" t="s">
        <v>9</v>
      </c>
      <c r="B33" s="3" t="s">
        <v>352</v>
      </c>
      <c r="C33" s="6">
        <v>369356.89</v>
      </c>
      <c r="D33" s="5"/>
    </row>
    <row r="34" spans="1:4" ht="84.75" customHeight="1" x14ac:dyDescent="0.25">
      <c r="A34" s="3" t="s">
        <v>340</v>
      </c>
      <c r="B34" s="3" t="s">
        <v>347</v>
      </c>
      <c r="C34" s="6">
        <v>341440</v>
      </c>
      <c r="D34" s="5"/>
    </row>
    <row r="35" spans="1:4" ht="84.75" customHeight="1" x14ac:dyDescent="0.25">
      <c r="A35" s="3" t="s">
        <v>350</v>
      </c>
      <c r="B35" s="3"/>
      <c r="C35" s="6">
        <v>70000</v>
      </c>
      <c r="D35" s="5"/>
    </row>
    <row r="36" spans="1:4" ht="84.75" customHeight="1" x14ac:dyDescent="0.25">
      <c r="A36" s="3" t="s">
        <v>342</v>
      </c>
      <c r="B36" s="3" t="s">
        <v>343</v>
      </c>
      <c r="C36" s="6">
        <v>6312</v>
      </c>
      <c r="D36" s="5"/>
    </row>
    <row r="37" spans="1:4" ht="84.75" customHeight="1" x14ac:dyDescent="0.25">
      <c r="A37" s="3" t="s">
        <v>344</v>
      </c>
      <c r="B37" s="3"/>
      <c r="C37" s="6">
        <v>31346.240000000002</v>
      </c>
      <c r="D37" s="5"/>
    </row>
    <row r="38" spans="1:4" ht="84.75" customHeight="1" x14ac:dyDescent="0.25">
      <c r="A38" s="3" t="s">
        <v>341</v>
      </c>
      <c r="B38" s="3" t="s">
        <v>348</v>
      </c>
      <c r="C38" s="6">
        <v>68800</v>
      </c>
      <c r="D38" s="5"/>
    </row>
    <row r="39" spans="1:4" ht="84.75" customHeight="1" x14ac:dyDescent="0.25">
      <c r="A39" s="3" t="s">
        <v>346</v>
      </c>
      <c r="B39" s="3" t="s">
        <v>349</v>
      </c>
      <c r="C39" s="6">
        <f>15000</f>
        <v>15000</v>
      </c>
      <c r="D39" s="5"/>
    </row>
    <row r="40" spans="1:4" ht="84.75" customHeight="1" x14ac:dyDescent="0.25">
      <c r="A40" s="3" t="s">
        <v>10</v>
      </c>
      <c r="B40" s="3" t="s">
        <v>345</v>
      </c>
      <c r="C40" s="6">
        <v>54617.68</v>
      </c>
      <c r="D40" s="5"/>
    </row>
    <row r="41" spans="1:4" ht="39" customHeight="1" x14ac:dyDescent="0.35">
      <c r="A41" s="7" t="s">
        <v>11</v>
      </c>
      <c r="B41" s="7"/>
      <c r="C41" s="8">
        <f>SUM(C2:C40)</f>
        <v>13375653.299999999</v>
      </c>
      <c r="D41" s="9"/>
    </row>
    <row r="42" spans="1:4" ht="84.75" customHeight="1" x14ac:dyDescent="0.25"/>
    <row r="43" spans="1:4" ht="84.75" customHeight="1" x14ac:dyDescent="0.25"/>
    <row r="44" spans="1:4" ht="84.75" customHeight="1" x14ac:dyDescent="0.25"/>
    <row r="45" spans="1:4" ht="84.75" customHeight="1" x14ac:dyDescent="0.25"/>
    <row r="46" spans="1:4" ht="84.75" customHeight="1" x14ac:dyDescent="0.25"/>
    <row r="47" spans="1:4" ht="84.75" customHeight="1" x14ac:dyDescent="0.25"/>
    <row r="48" spans="1:4" ht="84.75" customHeight="1" x14ac:dyDescent="0.25"/>
    <row r="49" spans="8:8" ht="84.75" customHeight="1" x14ac:dyDescent="0.25"/>
    <row r="50" spans="8:8" ht="84.75" customHeight="1" x14ac:dyDescent="0.25"/>
    <row r="51" spans="8:8" ht="84.75" customHeight="1" x14ac:dyDescent="0.25"/>
    <row r="52" spans="8:8" ht="84.75" customHeight="1" x14ac:dyDescent="0.25"/>
    <row r="53" spans="8:8" ht="84.75" customHeight="1" x14ac:dyDescent="0.25"/>
    <row r="54" spans="8:8" ht="84.75" customHeight="1" x14ac:dyDescent="0.25"/>
    <row r="55" spans="8:8" ht="84.75" customHeight="1" x14ac:dyDescent="0.25"/>
    <row r="56" spans="8:8" ht="84.75" customHeight="1" x14ac:dyDescent="0.25"/>
    <row r="57" spans="8:8" ht="84.75" customHeight="1" x14ac:dyDescent="0.25"/>
    <row r="58" spans="8:8" ht="84.75" customHeight="1" x14ac:dyDescent="0.25"/>
    <row r="59" spans="8:8" ht="84.75" customHeight="1" x14ac:dyDescent="0.25"/>
    <row r="60" spans="8:8" ht="84.75" customHeight="1" x14ac:dyDescent="0.25"/>
    <row r="61" spans="8:8" ht="165.75" customHeight="1" x14ac:dyDescent="0.25"/>
    <row r="62" spans="8:8" ht="84.75" customHeight="1" x14ac:dyDescent="0.25"/>
    <row r="63" spans="8:8" ht="84.75" customHeight="1" x14ac:dyDescent="0.25"/>
    <row r="64" spans="8:8" ht="76.5" customHeight="1" x14ac:dyDescent="0.35">
      <c r="H64" s="32"/>
    </row>
    <row r="65" ht="77.25" customHeight="1" x14ac:dyDescent="0.25"/>
    <row r="66" ht="73.5" customHeight="1" x14ac:dyDescent="0.25"/>
    <row r="67" ht="45.75" customHeight="1" x14ac:dyDescent="0.25"/>
    <row r="68" ht="84.75" customHeight="1" x14ac:dyDescent="0.25"/>
    <row r="69" ht="84.75" customHeight="1" x14ac:dyDescent="0.25"/>
    <row r="70" ht="84.75" customHeight="1" x14ac:dyDescent="0.25"/>
    <row r="71" ht="84.75" customHeight="1" x14ac:dyDescent="0.25"/>
    <row r="72" ht="84.75" customHeight="1" x14ac:dyDescent="0.25"/>
    <row r="73" ht="84.75" customHeight="1" x14ac:dyDescent="0.25"/>
    <row r="74" ht="84.75" customHeight="1" x14ac:dyDescent="0.25"/>
    <row r="75" ht="84.75" customHeight="1" x14ac:dyDescent="0.25"/>
    <row r="76" ht="84.75" customHeight="1" x14ac:dyDescent="0.25"/>
    <row r="77" ht="84.75" customHeight="1" x14ac:dyDescent="0.25"/>
    <row r="78" ht="84.75" customHeight="1" x14ac:dyDescent="0.25"/>
    <row r="79" ht="78.75" customHeight="1" x14ac:dyDescent="0.25"/>
    <row r="80" ht="67.5" customHeight="1" x14ac:dyDescent="0.25"/>
    <row r="81" ht="66" customHeight="1" x14ac:dyDescent="0.25"/>
    <row r="82" ht="66.75" customHeight="1" x14ac:dyDescent="0.25"/>
    <row r="83" ht="37.5" customHeight="1" x14ac:dyDescent="0.25"/>
    <row r="84" ht="84.75" customHeight="1" x14ac:dyDescent="0.25"/>
    <row r="85" ht="84.75" customHeight="1" x14ac:dyDescent="0.25"/>
    <row r="86" ht="84.75" customHeight="1" x14ac:dyDescent="0.25"/>
    <row r="87" ht="114.75" customHeight="1" x14ac:dyDescent="0.25"/>
    <row r="88" ht="84.75" customHeight="1" x14ac:dyDescent="0.25"/>
    <row r="89" ht="90" customHeight="1" x14ac:dyDescent="0.25"/>
    <row r="90" ht="94.5" customHeight="1" x14ac:dyDescent="0.25"/>
    <row r="91" ht="84.75" customHeight="1" x14ac:dyDescent="0.25"/>
    <row r="92" ht="84.75" customHeight="1" x14ac:dyDescent="0.25"/>
    <row r="93" ht="84.75" customHeight="1" x14ac:dyDescent="0.25"/>
    <row r="94" ht="84.75" customHeight="1" x14ac:dyDescent="0.25"/>
    <row r="95" ht="84.75" customHeight="1" x14ac:dyDescent="0.25"/>
    <row r="96" ht="84.75" customHeight="1" x14ac:dyDescent="0.25"/>
    <row r="97" ht="92.25" customHeight="1" x14ac:dyDescent="0.25"/>
    <row r="98" ht="96" customHeight="1" x14ac:dyDescent="0.25"/>
    <row r="99" ht="84.75" customHeight="1" x14ac:dyDescent="0.25"/>
    <row r="100" ht="84.75" customHeight="1" x14ac:dyDescent="0.25"/>
    <row r="101" ht="84.75" customHeight="1" x14ac:dyDescent="0.25"/>
    <row r="102" ht="84.75" customHeight="1" x14ac:dyDescent="0.25"/>
    <row r="103" ht="84.75" customHeight="1" x14ac:dyDescent="0.25"/>
    <row r="104" ht="84.75" customHeight="1" x14ac:dyDescent="0.25"/>
    <row r="105" ht="84.75" customHeight="1" x14ac:dyDescent="0.25"/>
    <row r="106" ht="97.5" customHeight="1" x14ac:dyDescent="0.25"/>
    <row r="107" ht="84.75" customHeight="1" x14ac:dyDescent="0.25"/>
    <row r="108" ht="84.75" customHeight="1" x14ac:dyDescent="0.25"/>
    <row r="109" ht="84.75" customHeight="1" x14ac:dyDescent="0.25"/>
    <row r="110" ht="102.75" customHeight="1" x14ac:dyDescent="0.25"/>
    <row r="111" ht="84.75" customHeight="1" x14ac:dyDescent="0.25"/>
    <row r="112" ht="98.25" customHeight="1" x14ac:dyDescent="0.25"/>
    <row r="113" ht="87" customHeight="1" x14ac:dyDescent="0.25"/>
    <row r="114" ht="85.5" customHeight="1" x14ac:dyDescent="0.25"/>
    <row r="115" ht="289.5" customHeight="1" x14ac:dyDescent="0.25"/>
    <row r="116" ht="369" customHeight="1" x14ac:dyDescent="0.25"/>
    <row r="117" ht="84.75" customHeight="1" x14ac:dyDescent="0.25"/>
    <row r="118" ht="84.75" customHeight="1" x14ac:dyDescent="0.25"/>
    <row r="119" ht="84.75" customHeight="1" x14ac:dyDescent="0.25"/>
    <row r="120" ht="84.75" customHeight="1" x14ac:dyDescent="0.25"/>
    <row r="121" ht="84.75" customHeight="1" x14ac:dyDescent="0.25"/>
    <row r="122" ht="84.75" customHeight="1" x14ac:dyDescent="0.25"/>
    <row r="123" ht="84.75" customHeight="1" x14ac:dyDescent="0.25"/>
    <row r="124" ht="84.75" customHeight="1" x14ac:dyDescent="0.25"/>
    <row r="125" ht="84.75" customHeight="1" x14ac:dyDescent="0.25"/>
    <row r="126" ht="84.75" customHeight="1" x14ac:dyDescent="0.25"/>
    <row r="127" ht="84.75" customHeight="1" x14ac:dyDescent="0.25"/>
    <row r="128" ht="57" customHeight="1" x14ac:dyDescent="0.25"/>
    <row r="129" ht="95.25" customHeight="1" x14ac:dyDescent="0.25"/>
    <row r="130" ht="87" customHeight="1" x14ac:dyDescent="0.25"/>
    <row r="131" ht="79.5" customHeight="1" x14ac:dyDescent="0.25"/>
    <row r="132" ht="87.75" customHeight="1" x14ac:dyDescent="0.25"/>
    <row r="133" ht="87.75" customHeight="1" x14ac:dyDescent="0.25"/>
    <row r="134" ht="87.75" customHeight="1" x14ac:dyDescent="0.25"/>
    <row r="135" ht="87.75" customHeight="1" x14ac:dyDescent="0.25"/>
    <row r="136" ht="87.75" customHeight="1" x14ac:dyDescent="0.25"/>
    <row r="137" ht="87.75" customHeight="1" x14ac:dyDescent="0.25"/>
    <row r="138" ht="87.75" customHeight="1" x14ac:dyDescent="0.25"/>
    <row r="139" ht="87.75" customHeight="1" x14ac:dyDescent="0.25"/>
    <row r="140" ht="90.75" customHeight="1" x14ac:dyDescent="0.25"/>
    <row r="141" ht="87.75" customHeight="1" x14ac:dyDescent="0.25"/>
    <row r="142" ht="87.75" customHeight="1" x14ac:dyDescent="0.25"/>
    <row r="143" ht="87.75" customHeight="1" x14ac:dyDescent="0.25"/>
    <row r="144" ht="87.75" customHeight="1" x14ac:dyDescent="0.25"/>
    <row r="145" ht="87.75" customHeight="1" x14ac:dyDescent="0.25"/>
    <row r="146" ht="78" customHeight="1" x14ac:dyDescent="0.25"/>
    <row r="147" ht="33.75" customHeight="1" x14ac:dyDescent="0.25"/>
    <row r="148" ht="37.5" customHeight="1" x14ac:dyDescent="0.25"/>
    <row r="149" ht="25.5" customHeight="1" x14ac:dyDescent="0.25"/>
    <row r="150" ht="21.75" customHeight="1" x14ac:dyDescent="0.25"/>
    <row r="151" ht="87" customHeight="1" x14ac:dyDescent="0.25"/>
  </sheetData>
  <autoFilter ref="B1:B151"/>
  <sortState ref="A2:D58">
    <sortCondition ref="D2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opLeftCell="A238" zoomScaleNormal="100" workbookViewId="0">
      <selection activeCell="F249" sqref="F249"/>
    </sheetView>
  </sheetViews>
  <sheetFormatPr defaultColWidth="8.85546875" defaultRowHeight="15" x14ac:dyDescent="0.25"/>
  <cols>
    <col min="1" max="1" width="11.42578125" style="10"/>
    <col min="2" max="2" width="53.5703125" customWidth="1"/>
    <col min="3" max="3" width="15.42578125" customWidth="1"/>
    <col min="4" max="4" width="18" customWidth="1"/>
    <col min="5" max="5" width="59.5703125" style="11" customWidth="1"/>
    <col min="6" max="6" width="17.42578125" style="12" customWidth="1"/>
    <col min="7" max="7" width="75.85546875" style="13" customWidth="1"/>
    <col min="10" max="10" width="17.140625" customWidth="1"/>
  </cols>
  <sheetData>
    <row r="1" spans="1:5" ht="17.25" customHeight="1" x14ac:dyDescent="0.25">
      <c r="A1" s="14" t="s">
        <v>3</v>
      </c>
      <c r="B1" s="15" t="s">
        <v>12</v>
      </c>
      <c r="C1" s="16" t="s">
        <v>13</v>
      </c>
      <c r="D1" s="17" t="s">
        <v>60</v>
      </c>
      <c r="E1" s="17" t="s">
        <v>0</v>
      </c>
    </row>
    <row r="2" spans="1:5" ht="15.75" x14ac:dyDescent="0.25">
      <c r="A2" s="18">
        <v>44562.339525462965</v>
      </c>
      <c r="B2" s="33" t="s">
        <v>163</v>
      </c>
      <c r="C2" s="20">
        <v>100</v>
      </c>
      <c r="D2" s="31" t="s">
        <v>57</v>
      </c>
      <c r="E2" s="22" t="s">
        <v>15</v>
      </c>
    </row>
    <row r="3" spans="1:5" ht="15.75" x14ac:dyDescent="0.25">
      <c r="A3" s="18">
        <v>44562.842638888891</v>
      </c>
      <c r="B3" s="33" t="s">
        <v>151</v>
      </c>
      <c r="C3" s="20">
        <v>200</v>
      </c>
      <c r="D3" s="31" t="s">
        <v>57</v>
      </c>
      <c r="E3" s="22" t="s">
        <v>15</v>
      </c>
    </row>
    <row r="4" spans="1:5" ht="15.75" x14ac:dyDescent="0.25">
      <c r="A4" s="18">
        <v>44562.91715277778</v>
      </c>
      <c r="B4" s="33" t="s">
        <v>142</v>
      </c>
      <c r="C4" s="20">
        <v>200</v>
      </c>
      <c r="D4" s="31" t="s">
        <v>57</v>
      </c>
      <c r="E4" s="22" t="s">
        <v>15</v>
      </c>
    </row>
    <row r="5" spans="1:5" ht="15.75" x14ac:dyDescent="0.25">
      <c r="A5" s="18">
        <v>44562.956041666665</v>
      </c>
      <c r="B5" s="33" t="s">
        <v>279</v>
      </c>
      <c r="C5" s="20">
        <v>1</v>
      </c>
      <c r="D5" s="31" t="s">
        <v>58</v>
      </c>
      <c r="E5" s="22" t="s">
        <v>18</v>
      </c>
    </row>
    <row r="6" spans="1:5" ht="15.75" x14ac:dyDescent="0.25">
      <c r="A6" s="18">
        <v>44563.031099537038</v>
      </c>
      <c r="B6" s="33" t="s">
        <v>284</v>
      </c>
      <c r="C6" s="20">
        <v>100</v>
      </c>
      <c r="D6" s="31" t="s">
        <v>57</v>
      </c>
      <c r="E6" s="22" t="s">
        <v>15</v>
      </c>
    </row>
    <row r="7" spans="1:5" ht="15.75" x14ac:dyDescent="0.25">
      <c r="A7" s="18">
        <v>44563.466400462959</v>
      </c>
      <c r="B7" s="33" t="s">
        <v>278</v>
      </c>
      <c r="C7" s="20">
        <v>3000</v>
      </c>
      <c r="D7" s="31" t="s">
        <v>57</v>
      </c>
      <c r="E7" s="22" t="s">
        <v>15</v>
      </c>
    </row>
    <row r="8" spans="1:5" ht="15.75" x14ac:dyDescent="0.25">
      <c r="A8" s="18">
        <v>44563.538958333331</v>
      </c>
      <c r="B8" s="33" t="s">
        <v>89</v>
      </c>
      <c r="C8" s="20">
        <v>100</v>
      </c>
      <c r="D8" s="31" t="s">
        <v>57</v>
      </c>
      <c r="E8" s="22" t="s">
        <v>15</v>
      </c>
    </row>
    <row r="9" spans="1:5" ht="15.75" x14ac:dyDescent="0.25">
      <c r="A9" s="18">
        <v>44563.590937499997</v>
      </c>
      <c r="B9" s="33" t="s">
        <v>168</v>
      </c>
      <c r="C9" s="20">
        <v>500</v>
      </c>
      <c r="D9" s="31" t="s">
        <v>57</v>
      </c>
      <c r="E9" s="22" t="s">
        <v>15</v>
      </c>
    </row>
    <row r="10" spans="1:5" ht="15.75" x14ac:dyDescent="0.25">
      <c r="A10" s="18">
        <v>44563.702662037038</v>
      </c>
      <c r="B10" s="33" t="s">
        <v>163</v>
      </c>
      <c r="C10" s="20">
        <v>500</v>
      </c>
      <c r="D10" s="31" t="s">
        <v>57</v>
      </c>
      <c r="E10" s="22" t="s">
        <v>15</v>
      </c>
    </row>
    <row r="11" spans="1:5" ht="15.75" x14ac:dyDescent="0.25">
      <c r="A11" s="18">
        <v>44563.827141203707</v>
      </c>
      <c r="B11" s="33" t="s">
        <v>277</v>
      </c>
      <c r="C11" s="20">
        <v>100</v>
      </c>
      <c r="D11" s="31" t="s">
        <v>57</v>
      </c>
      <c r="E11" s="22" t="s">
        <v>15</v>
      </c>
    </row>
    <row r="12" spans="1:5" ht="15.75" x14ac:dyDescent="0.25">
      <c r="A12" s="18">
        <v>44563.850937499999</v>
      </c>
      <c r="B12" s="33" t="s">
        <v>276</v>
      </c>
      <c r="C12" s="20">
        <v>500</v>
      </c>
      <c r="D12" s="31" t="s">
        <v>57</v>
      </c>
      <c r="E12" s="22" t="s">
        <v>20</v>
      </c>
    </row>
    <row r="13" spans="1:5" ht="15.75" x14ac:dyDescent="0.25">
      <c r="A13" s="18">
        <v>44563.958749999998</v>
      </c>
      <c r="B13" s="33" t="s">
        <v>129</v>
      </c>
      <c r="C13" s="20">
        <v>100</v>
      </c>
      <c r="D13" s="31" t="s">
        <v>57</v>
      </c>
      <c r="E13" s="22" t="s">
        <v>15</v>
      </c>
    </row>
    <row r="14" spans="1:5" ht="15.75" x14ac:dyDescent="0.25">
      <c r="A14" s="18">
        <v>44563.982476851852</v>
      </c>
      <c r="B14" s="33" t="s">
        <v>275</v>
      </c>
      <c r="C14" s="20">
        <v>100</v>
      </c>
      <c r="D14" s="31" t="s">
        <v>57</v>
      </c>
      <c r="E14" s="22" t="s">
        <v>65</v>
      </c>
    </row>
    <row r="15" spans="1:5" ht="15.75" x14ac:dyDescent="0.25">
      <c r="A15" s="18">
        <v>44564.510023148148</v>
      </c>
      <c r="B15" s="33" t="s">
        <v>225</v>
      </c>
      <c r="C15" s="20">
        <v>100</v>
      </c>
      <c r="D15" s="31" t="s">
        <v>57</v>
      </c>
      <c r="E15" s="22" t="s">
        <v>21</v>
      </c>
    </row>
    <row r="16" spans="1:5" ht="15.75" x14ac:dyDescent="0.25">
      <c r="A16" s="18">
        <v>44564.519780092596</v>
      </c>
      <c r="B16" s="33" t="s">
        <v>274</v>
      </c>
      <c r="C16" s="20">
        <v>500</v>
      </c>
      <c r="D16" s="31" t="s">
        <v>57</v>
      </c>
      <c r="E16" s="22" t="s">
        <v>15</v>
      </c>
    </row>
    <row r="17" spans="1:5" ht="15.75" x14ac:dyDescent="0.25">
      <c r="A17" s="18">
        <v>44564.523379629631</v>
      </c>
      <c r="B17" s="33" t="s">
        <v>228</v>
      </c>
      <c r="C17" s="20">
        <v>500</v>
      </c>
      <c r="D17" s="31" t="s">
        <v>57</v>
      </c>
      <c r="E17" s="22" t="s">
        <v>21</v>
      </c>
    </row>
    <row r="18" spans="1:5" ht="15.75" x14ac:dyDescent="0.25">
      <c r="A18" s="18">
        <v>44564.536898148152</v>
      </c>
      <c r="B18" s="33" t="s">
        <v>273</v>
      </c>
      <c r="C18" s="20">
        <v>500</v>
      </c>
      <c r="D18" s="31" t="s">
        <v>57</v>
      </c>
      <c r="E18" s="22" t="s">
        <v>15</v>
      </c>
    </row>
    <row r="19" spans="1:5" ht="15.75" x14ac:dyDescent="0.25">
      <c r="A19" s="18">
        <v>44564.575787037036</v>
      </c>
      <c r="B19" s="33" t="s">
        <v>260</v>
      </c>
      <c r="C19" s="20">
        <v>200</v>
      </c>
      <c r="D19" s="31" t="s">
        <v>57</v>
      </c>
      <c r="E19" s="22" t="s">
        <v>15</v>
      </c>
    </row>
    <row r="20" spans="1:5" ht="15.75" x14ac:dyDescent="0.25">
      <c r="A20" s="18">
        <v>44564.580601851849</v>
      </c>
      <c r="B20" s="33" t="s">
        <v>178</v>
      </c>
      <c r="C20" s="20">
        <v>200</v>
      </c>
      <c r="D20" s="31" t="s">
        <v>57</v>
      </c>
      <c r="E20" s="22" t="s">
        <v>15</v>
      </c>
    </row>
    <row r="21" spans="1:5" ht="15.75" x14ac:dyDescent="0.25">
      <c r="A21" s="18">
        <v>44564.68949074074</v>
      </c>
      <c r="B21" s="33" t="s">
        <v>272</v>
      </c>
      <c r="C21" s="20">
        <v>1000</v>
      </c>
      <c r="D21" s="31" t="s">
        <v>57</v>
      </c>
      <c r="E21" s="22" t="s">
        <v>22</v>
      </c>
    </row>
    <row r="22" spans="1:5" ht="15.75" x14ac:dyDescent="0.25">
      <c r="A22" s="18">
        <v>44564.714247685188</v>
      </c>
      <c r="B22" s="33" t="s">
        <v>271</v>
      </c>
      <c r="C22" s="20">
        <v>100</v>
      </c>
      <c r="D22" s="31" t="s">
        <v>57</v>
      </c>
      <c r="E22" s="22" t="s">
        <v>15</v>
      </c>
    </row>
    <row r="23" spans="1:5" ht="15.75" x14ac:dyDescent="0.25">
      <c r="A23" s="18">
        <v>44564.726030092592</v>
      </c>
      <c r="B23" s="33" t="s">
        <v>270</v>
      </c>
      <c r="C23" s="20">
        <v>500</v>
      </c>
      <c r="D23" s="31" t="s">
        <v>57</v>
      </c>
      <c r="E23" s="22" t="s">
        <v>17</v>
      </c>
    </row>
    <row r="24" spans="1:5" ht="15.75" x14ac:dyDescent="0.25">
      <c r="A24" s="18">
        <v>44564.860081018516</v>
      </c>
      <c r="B24" s="33" t="s">
        <v>269</v>
      </c>
      <c r="C24" s="20">
        <v>70</v>
      </c>
      <c r="D24" s="31" t="s">
        <v>57</v>
      </c>
      <c r="E24" s="22" t="s">
        <v>15</v>
      </c>
    </row>
    <row r="25" spans="1:5" ht="15.75" x14ac:dyDescent="0.25">
      <c r="A25" s="18">
        <v>44565.512418981481</v>
      </c>
      <c r="B25" s="33" t="s">
        <v>285</v>
      </c>
      <c r="C25" s="20">
        <v>250</v>
      </c>
      <c r="D25" s="31" t="s">
        <v>57</v>
      </c>
      <c r="E25" s="22" t="s">
        <v>24</v>
      </c>
    </row>
    <row r="26" spans="1:5" ht="15.75" x14ac:dyDescent="0.25">
      <c r="A26" s="18">
        <v>44565.588333333333</v>
      </c>
      <c r="B26" s="33" t="s">
        <v>268</v>
      </c>
      <c r="C26" s="20">
        <v>300</v>
      </c>
      <c r="D26" s="31" t="s">
        <v>57</v>
      </c>
      <c r="E26" s="22" t="s">
        <v>25</v>
      </c>
    </row>
    <row r="27" spans="1:5" ht="15.75" x14ac:dyDescent="0.25">
      <c r="A27" s="18">
        <v>44565.968969907408</v>
      </c>
      <c r="B27" s="33" t="s">
        <v>264</v>
      </c>
      <c r="C27" s="20">
        <v>500</v>
      </c>
      <c r="D27" s="31" t="s">
        <v>57</v>
      </c>
      <c r="E27" s="22" t="s">
        <v>15</v>
      </c>
    </row>
    <row r="28" spans="1:5" ht="15.75" x14ac:dyDescent="0.25">
      <c r="A28" s="18">
        <v>44566.297812500001</v>
      </c>
      <c r="B28" s="33" t="s">
        <v>267</v>
      </c>
      <c r="C28" s="20">
        <v>500</v>
      </c>
      <c r="D28" s="31" t="s">
        <v>58</v>
      </c>
      <c r="E28" s="22" t="s">
        <v>19</v>
      </c>
    </row>
    <row r="29" spans="1:5" ht="15.75" x14ac:dyDescent="0.25">
      <c r="A29" s="18">
        <v>44566.335185185184</v>
      </c>
      <c r="B29" s="33" t="s">
        <v>98</v>
      </c>
      <c r="C29" s="20">
        <v>100</v>
      </c>
      <c r="D29" s="31" t="s">
        <v>57</v>
      </c>
      <c r="E29" s="22" t="s">
        <v>21</v>
      </c>
    </row>
    <row r="30" spans="1:5" ht="15.75" x14ac:dyDescent="0.25">
      <c r="A30" s="18">
        <v>44566.382210648146</v>
      </c>
      <c r="B30" s="33" t="s">
        <v>266</v>
      </c>
      <c r="C30" s="20">
        <v>5000</v>
      </c>
      <c r="D30" s="31" t="s">
        <v>57</v>
      </c>
      <c r="E30" s="22" t="s">
        <v>15</v>
      </c>
    </row>
    <row r="31" spans="1:5" ht="15.75" x14ac:dyDescent="0.25">
      <c r="A31" s="18">
        <v>44566.583321759259</v>
      </c>
      <c r="B31" s="33" t="s">
        <v>265</v>
      </c>
      <c r="C31" s="20">
        <v>250</v>
      </c>
      <c r="D31" s="31" t="s">
        <v>58</v>
      </c>
      <c r="E31" s="22" t="s">
        <v>26</v>
      </c>
    </row>
    <row r="32" spans="1:5" ht="15.75" x14ac:dyDescent="0.25">
      <c r="A32" s="18">
        <v>44566.61241898148</v>
      </c>
      <c r="B32" s="33" t="s">
        <v>264</v>
      </c>
      <c r="C32" s="20">
        <v>500</v>
      </c>
      <c r="D32" s="31" t="s">
        <v>57</v>
      </c>
      <c r="E32" s="22" t="s">
        <v>15</v>
      </c>
    </row>
    <row r="33" spans="1:5" ht="15.75" x14ac:dyDescent="0.25">
      <c r="A33" s="18">
        <v>44566.629861111112</v>
      </c>
      <c r="B33" s="33" t="s">
        <v>263</v>
      </c>
      <c r="C33" s="20">
        <v>1500</v>
      </c>
      <c r="D33" s="31" t="s">
        <v>57</v>
      </c>
      <c r="E33" s="22" t="s">
        <v>27</v>
      </c>
    </row>
    <row r="34" spans="1:5" ht="15.75" x14ac:dyDescent="0.25">
      <c r="A34" s="18">
        <v>44566.786724537036</v>
      </c>
      <c r="B34" s="33" t="s">
        <v>134</v>
      </c>
      <c r="C34" s="20">
        <v>500</v>
      </c>
      <c r="D34" s="31" t="s">
        <v>57</v>
      </c>
      <c r="E34" s="22" t="s">
        <v>27</v>
      </c>
    </row>
    <row r="35" spans="1:5" ht="15.75" x14ac:dyDescent="0.25">
      <c r="A35" s="18">
        <v>44566.863391203704</v>
      </c>
      <c r="B35" s="33" t="s">
        <v>88</v>
      </c>
      <c r="C35" s="20">
        <v>500</v>
      </c>
      <c r="D35" s="31" t="s">
        <v>57</v>
      </c>
      <c r="E35" s="22" t="s">
        <v>27</v>
      </c>
    </row>
    <row r="36" spans="1:5" ht="15.75" x14ac:dyDescent="0.25">
      <c r="A36" s="18">
        <v>44567.469444444447</v>
      </c>
      <c r="B36" s="33" t="s">
        <v>182</v>
      </c>
      <c r="C36" s="20">
        <v>1000</v>
      </c>
      <c r="D36" s="31" t="s">
        <v>58</v>
      </c>
      <c r="E36" s="22" t="s">
        <v>31</v>
      </c>
    </row>
    <row r="37" spans="1:5" ht="15.75" x14ac:dyDescent="0.25">
      <c r="A37" s="18">
        <v>44567.664166666669</v>
      </c>
      <c r="B37" s="33" t="s">
        <v>150</v>
      </c>
      <c r="C37" s="20">
        <v>500</v>
      </c>
      <c r="D37" s="31" t="s">
        <v>57</v>
      </c>
      <c r="E37" s="22" t="s">
        <v>15</v>
      </c>
    </row>
    <row r="38" spans="1:5" ht="15.75" x14ac:dyDescent="0.25">
      <c r="A38" s="18">
        <v>44567.677129629628</v>
      </c>
      <c r="B38" s="33" t="s">
        <v>99</v>
      </c>
      <c r="C38" s="20">
        <v>100</v>
      </c>
      <c r="D38" s="31" t="s">
        <v>57</v>
      </c>
      <c r="E38" s="22" t="s">
        <v>15</v>
      </c>
    </row>
    <row r="39" spans="1:5" ht="15.75" x14ac:dyDescent="0.25">
      <c r="A39" s="18">
        <v>44567.839641203704</v>
      </c>
      <c r="B39" s="33" t="s">
        <v>260</v>
      </c>
      <c r="C39" s="20">
        <v>500</v>
      </c>
      <c r="D39" s="31" t="s">
        <v>57</v>
      </c>
      <c r="E39" s="22" t="s">
        <v>28</v>
      </c>
    </row>
    <row r="40" spans="1:5" ht="15.75" x14ac:dyDescent="0.25">
      <c r="A40" s="18">
        <v>44567.863055555557</v>
      </c>
      <c r="B40" s="33" t="s">
        <v>259</v>
      </c>
      <c r="C40" s="20">
        <v>400</v>
      </c>
      <c r="D40" s="31" t="s">
        <v>57</v>
      </c>
      <c r="E40" s="22" t="s">
        <v>15</v>
      </c>
    </row>
    <row r="41" spans="1:5" ht="15.75" x14ac:dyDescent="0.25">
      <c r="A41" s="18">
        <v>44567.988159722219</v>
      </c>
      <c r="B41" s="33" t="s">
        <v>255</v>
      </c>
      <c r="C41" s="20">
        <v>100</v>
      </c>
      <c r="D41" s="31" t="s">
        <v>57</v>
      </c>
      <c r="E41" s="22" t="s">
        <v>15</v>
      </c>
    </row>
    <row r="42" spans="1:5" ht="15.75" x14ac:dyDescent="0.25">
      <c r="A42" s="18">
        <v>44568.345995370371</v>
      </c>
      <c r="B42" s="33" t="s">
        <v>258</v>
      </c>
      <c r="C42" s="20">
        <v>100</v>
      </c>
      <c r="D42" s="31" t="s">
        <v>57</v>
      </c>
      <c r="E42" s="22" t="s">
        <v>15</v>
      </c>
    </row>
    <row r="43" spans="1:5" ht="15.75" x14ac:dyDescent="0.25">
      <c r="A43" s="18">
        <v>44568.404143518521</v>
      </c>
      <c r="B43" s="33" t="s">
        <v>211</v>
      </c>
      <c r="C43" s="20">
        <v>650</v>
      </c>
      <c r="D43" s="31" t="s">
        <v>57</v>
      </c>
      <c r="E43" s="22" t="s">
        <v>29</v>
      </c>
    </row>
    <row r="44" spans="1:5" ht="15.75" x14ac:dyDescent="0.25">
      <c r="A44" s="18">
        <v>44568.466134259259</v>
      </c>
      <c r="B44" s="33" t="s">
        <v>127</v>
      </c>
      <c r="C44" s="20">
        <v>10</v>
      </c>
      <c r="D44" s="31" t="s">
        <v>57</v>
      </c>
      <c r="E44" s="22" t="s">
        <v>15</v>
      </c>
    </row>
    <row r="45" spans="1:5" ht="15.75" x14ac:dyDescent="0.25">
      <c r="A45" s="18">
        <v>44568.473796296297</v>
      </c>
      <c r="B45" s="33" t="s">
        <v>257</v>
      </c>
      <c r="C45" s="20">
        <v>500</v>
      </c>
      <c r="D45" s="31" t="s">
        <v>58</v>
      </c>
      <c r="E45" s="22" t="s">
        <v>30</v>
      </c>
    </row>
    <row r="46" spans="1:5" ht="15.75" x14ac:dyDescent="0.25">
      <c r="A46" s="18">
        <v>44568.489803240744</v>
      </c>
      <c r="B46" s="33" t="s">
        <v>261</v>
      </c>
      <c r="C46" s="20">
        <v>300</v>
      </c>
      <c r="D46" s="31" t="s">
        <v>57</v>
      </c>
      <c r="E46" s="22" t="s">
        <v>27</v>
      </c>
    </row>
    <row r="47" spans="1:5" ht="15.75" x14ac:dyDescent="0.25">
      <c r="A47" s="18">
        <v>44568.993784722225</v>
      </c>
      <c r="B47" s="33" t="s">
        <v>256</v>
      </c>
      <c r="C47" s="20">
        <v>100</v>
      </c>
      <c r="D47" s="31" t="s">
        <v>57</v>
      </c>
      <c r="E47" s="22" t="s">
        <v>15</v>
      </c>
    </row>
    <row r="48" spans="1:5" ht="15.75" x14ac:dyDescent="0.25">
      <c r="A48" s="18">
        <v>44569.498078703706</v>
      </c>
      <c r="B48" s="33" t="s">
        <v>204</v>
      </c>
      <c r="C48" s="20">
        <v>1500</v>
      </c>
      <c r="D48" s="31" t="s">
        <v>58</v>
      </c>
      <c r="E48" s="22"/>
    </row>
    <row r="49" spans="1:5" ht="15.75" x14ac:dyDescent="0.25">
      <c r="A49" s="18">
        <v>44569.760081018518</v>
      </c>
      <c r="B49" s="33" t="s">
        <v>226</v>
      </c>
      <c r="C49" s="20">
        <v>500</v>
      </c>
      <c r="D49" s="31" t="s">
        <v>57</v>
      </c>
      <c r="E49" s="22" t="s">
        <v>15</v>
      </c>
    </row>
    <row r="50" spans="1:5" ht="15.75" x14ac:dyDescent="0.25">
      <c r="A50" s="18">
        <v>44570.442997685182</v>
      </c>
      <c r="B50" s="33" t="s">
        <v>228</v>
      </c>
      <c r="C50" s="20">
        <v>300</v>
      </c>
      <c r="D50" s="31" t="s">
        <v>57</v>
      </c>
      <c r="E50" s="22" t="s">
        <v>33</v>
      </c>
    </row>
    <row r="51" spans="1:5" ht="15.75" x14ac:dyDescent="0.25">
      <c r="A51" s="18">
        <v>44570.495243055557</v>
      </c>
      <c r="B51" s="33" t="s">
        <v>247</v>
      </c>
      <c r="C51" s="20">
        <v>500</v>
      </c>
      <c r="D51" s="31" t="s">
        <v>57</v>
      </c>
      <c r="E51" s="22" t="s">
        <v>77</v>
      </c>
    </row>
    <row r="52" spans="1:5" ht="15.75" x14ac:dyDescent="0.25">
      <c r="A52" s="18">
        <v>44570.562997685185</v>
      </c>
      <c r="B52" s="33" t="s">
        <v>176</v>
      </c>
      <c r="C52" s="20">
        <v>200</v>
      </c>
      <c r="D52" s="31" t="s">
        <v>57</v>
      </c>
      <c r="E52" s="22" t="s">
        <v>15</v>
      </c>
    </row>
    <row r="53" spans="1:5" ht="15.75" x14ac:dyDescent="0.25">
      <c r="A53" s="18">
        <v>44570.594699074078</v>
      </c>
      <c r="B53" s="33" t="s">
        <v>254</v>
      </c>
      <c r="C53" s="20">
        <v>500</v>
      </c>
      <c r="D53" s="31" t="s">
        <v>57</v>
      </c>
      <c r="E53" s="22" t="s">
        <v>15</v>
      </c>
    </row>
    <row r="54" spans="1:5" ht="15.75" x14ac:dyDescent="0.25">
      <c r="A54" s="18">
        <v>44570.607928240737</v>
      </c>
      <c r="B54" s="33" t="s">
        <v>202</v>
      </c>
      <c r="C54" s="20">
        <v>1500</v>
      </c>
      <c r="D54" s="31" t="s">
        <v>57</v>
      </c>
      <c r="E54" s="22" t="s">
        <v>15</v>
      </c>
    </row>
    <row r="55" spans="1:5" ht="15.75" x14ac:dyDescent="0.25">
      <c r="A55" s="18">
        <v>44570.609606481485</v>
      </c>
      <c r="B55" s="33" t="s">
        <v>170</v>
      </c>
      <c r="C55" s="20">
        <v>30</v>
      </c>
      <c r="D55" s="31" t="s">
        <v>57</v>
      </c>
      <c r="E55" s="22" t="s">
        <v>15</v>
      </c>
    </row>
    <row r="56" spans="1:5" ht="15.75" x14ac:dyDescent="0.25">
      <c r="A56" s="18">
        <v>44570.703946759262</v>
      </c>
      <c r="B56" s="33" t="s">
        <v>252</v>
      </c>
      <c r="C56" s="20">
        <v>100</v>
      </c>
      <c r="D56" s="31" t="s">
        <v>57</v>
      </c>
      <c r="E56" s="22" t="s">
        <v>15</v>
      </c>
    </row>
    <row r="57" spans="1:5" ht="15.75" x14ac:dyDescent="0.25">
      <c r="A57" s="18">
        <v>44570.774351851855</v>
      </c>
      <c r="B57" s="33" t="s">
        <v>251</v>
      </c>
      <c r="C57" s="20">
        <v>100</v>
      </c>
      <c r="D57" s="31" t="s">
        <v>57</v>
      </c>
      <c r="E57" s="22" t="s">
        <v>17</v>
      </c>
    </row>
    <row r="58" spans="1:5" ht="15.75" x14ac:dyDescent="0.25">
      <c r="A58" s="18">
        <v>44570.786666666667</v>
      </c>
      <c r="B58" s="33" t="s">
        <v>130</v>
      </c>
      <c r="C58" s="20">
        <v>200</v>
      </c>
      <c r="D58" s="31" t="s">
        <v>57</v>
      </c>
      <c r="E58" s="22" t="s">
        <v>17</v>
      </c>
    </row>
    <row r="59" spans="1:5" ht="15.75" x14ac:dyDescent="0.25">
      <c r="A59" s="18">
        <v>44570.891064814816</v>
      </c>
      <c r="B59" s="33" t="s">
        <v>207</v>
      </c>
      <c r="C59" s="20">
        <v>300</v>
      </c>
      <c r="D59" s="31" t="s">
        <v>57</v>
      </c>
      <c r="E59" s="22" t="s">
        <v>17</v>
      </c>
    </row>
    <row r="60" spans="1:5" ht="15.75" x14ac:dyDescent="0.25">
      <c r="A60" s="18">
        <v>44570.901724537034</v>
      </c>
      <c r="B60" s="33" t="s">
        <v>131</v>
      </c>
      <c r="C60" s="20">
        <v>2500</v>
      </c>
      <c r="D60" s="31" t="s">
        <v>57</v>
      </c>
      <c r="E60" s="22" t="s">
        <v>34</v>
      </c>
    </row>
    <row r="61" spans="1:5" ht="15.75" x14ac:dyDescent="0.25">
      <c r="A61" s="18">
        <v>44571</v>
      </c>
      <c r="B61" s="33" t="s">
        <v>293</v>
      </c>
      <c r="C61" s="20">
        <v>20000</v>
      </c>
      <c r="D61" s="31" t="s">
        <v>80</v>
      </c>
      <c r="E61" s="22" t="s">
        <v>15</v>
      </c>
    </row>
    <row r="62" spans="1:5" ht="15.75" x14ac:dyDescent="0.25">
      <c r="A62" s="18">
        <v>44571</v>
      </c>
      <c r="B62" s="33" t="s">
        <v>81</v>
      </c>
      <c r="C62" s="20">
        <v>50000</v>
      </c>
      <c r="D62" s="31" t="s">
        <v>80</v>
      </c>
      <c r="E62" s="22" t="s">
        <v>15</v>
      </c>
    </row>
    <row r="63" spans="1:5" ht="15.75" x14ac:dyDescent="0.25">
      <c r="A63" s="18">
        <v>44571.516064814816</v>
      </c>
      <c r="B63" s="33" t="s">
        <v>250</v>
      </c>
      <c r="C63" s="20">
        <v>500</v>
      </c>
      <c r="D63" s="31" t="s">
        <v>57</v>
      </c>
      <c r="E63" s="22" t="s">
        <v>17</v>
      </c>
    </row>
    <row r="64" spans="1:5" ht="15.75" x14ac:dyDescent="0.25">
      <c r="A64" s="18">
        <v>44571.69798611111</v>
      </c>
      <c r="B64" s="33" t="s">
        <v>253</v>
      </c>
      <c r="C64" s="20">
        <v>500</v>
      </c>
      <c r="D64" s="31" t="s">
        <v>57</v>
      </c>
      <c r="E64" s="22" t="s">
        <v>78</v>
      </c>
    </row>
    <row r="65" spans="1:5" ht="15.75" x14ac:dyDescent="0.25">
      <c r="A65" s="18">
        <v>44571.892777777779</v>
      </c>
      <c r="B65" s="33" t="s">
        <v>249</v>
      </c>
      <c r="C65" s="20">
        <v>500</v>
      </c>
      <c r="D65" s="31" t="s">
        <v>57</v>
      </c>
      <c r="E65" s="22" t="s">
        <v>75</v>
      </c>
    </row>
    <row r="66" spans="1:5" ht="15.75" x14ac:dyDescent="0.25">
      <c r="A66" s="18">
        <v>44572.404942129629</v>
      </c>
      <c r="B66" s="33" t="s">
        <v>200</v>
      </c>
      <c r="C66" s="20">
        <v>300</v>
      </c>
      <c r="D66" s="31" t="s">
        <v>57</v>
      </c>
      <c r="E66" s="22" t="s">
        <v>15</v>
      </c>
    </row>
    <row r="67" spans="1:5" ht="15.75" x14ac:dyDescent="0.25">
      <c r="A67" s="18">
        <v>44572.415752314817</v>
      </c>
      <c r="B67" s="33" t="s">
        <v>248</v>
      </c>
      <c r="C67" s="20">
        <v>500</v>
      </c>
      <c r="D67" s="31" t="s">
        <v>57</v>
      </c>
      <c r="E67" s="22" t="s">
        <v>15</v>
      </c>
    </row>
    <row r="68" spans="1:5" ht="15.75" x14ac:dyDescent="0.25">
      <c r="A68" s="18">
        <v>44572.514131944445</v>
      </c>
      <c r="B68" s="33" t="s">
        <v>286</v>
      </c>
      <c r="C68" s="20">
        <v>100</v>
      </c>
      <c r="D68" s="31" t="s">
        <v>57</v>
      </c>
      <c r="E68" s="22" t="s">
        <v>282</v>
      </c>
    </row>
    <row r="69" spans="1:5" ht="15.75" x14ac:dyDescent="0.25">
      <c r="A69" s="18">
        <v>44572.574479166666</v>
      </c>
      <c r="B69" s="33" t="s">
        <v>213</v>
      </c>
      <c r="C69" s="20">
        <v>1000</v>
      </c>
      <c r="D69" s="31" t="s">
        <v>57</v>
      </c>
      <c r="E69" s="22" t="s">
        <v>15</v>
      </c>
    </row>
    <row r="70" spans="1:5" ht="15.75" x14ac:dyDescent="0.25">
      <c r="A70" s="18">
        <v>44572.682337962964</v>
      </c>
      <c r="B70" s="33" t="s">
        <v>246</v>
      </c>
      <c r="C70" s="20">
        <v>100</v>
      </c>
      <c r="D70" s="31" t="s">
        <v>57</v>
      </c>
      <c r="E70" s="22" t="s">
        <v>15</v>
      </c>
    </row>
    <row r="71" spans="1:5" ht="15.75" x14ac:dyDescent="0.25">
      <c r="A71" s="18">
        <v>44572.697187500002</v>
      </c>
      <c r="B71" s="33" t="s">
        <v>203</v>
      </c>
      <c r="C71" s="20">
        <v>500</v>
      </c>
      <c r="D71" s="31" t="s">
        <v>57</v>
      </c>
      <c r="E71" s="22" t="s">
        <v>23</v>
      </c>
    </row>
    <row r="72" spans="1:5" ht="15.75" x14ac:dyDescent="0.25">
      <c r="A72" s="18">
        <v>44572.877013888887</v>
      </c>
      <c r="B72" s="33" t="s">
        <v>245</v>
      </c>
      <c r="C72" s="20">
        <v>500</v>
      </c>
      <c r="D72" s="31" t="s">
        <v>57</v>
      </c>
      <c r="E72" s="22" t="s">
        <v>15</v>
      </c>
    </row>
    <row r="73" spans="1:5" ht="15.75" x14ac:dyDescent="0.25">
      <c r="A73" s="18">
        <v>44572.940636574072</v>
      </c>
      <c r="B73" s="33" t="s">
        <v>244</v>
      </c>
      <c r="C73" s="20">
        <v>1000</v>
      </c>
      <c r="D73" s="31" t="s">
        <v>57</v>
      </c>
      <c r="E73" s="22" t="s">
        <v>36</v>
      </c>
    </row>
    <row r="74" spans="1:5" ht="15.75" x14ac:dyDescent="0.25">
      <c r="A74" s="18">
        <v>44572.942511574074</v>
      </c>
      <c r="B74" s="33" t="s">
        <v>243</v>
      </c>
      <c r="C74" s="20">
        <v>100</v>
      </c>
      <c r="D74" s="31" t="s">
        <v>57</v>
      </c>
      <c r="E74" s="22" t="s">
        <v>69</v>
      </c>
    </row>
    <row r="75" spans="1:5" ht="15.75" x14ac:dyDescent="0.25">
      <c r="A75" s="18">
        <v>44573</v>
      </c>
      <c r="B75" s="33" t="s">
        <v>101</v>
      </c>
      <c r="C75" s="20">
        <v>1000</v>
      </c>
      <c r="D75" s="31" t="s">
        <v>80</v>
      </c>
      <c r="E75" s="22" t="s">
        <v>15</v>
      </c>
    </row>
    <row r="76" spans="1:5" ht="15.75" x14ac:dyDescent="0.25">
      <c r="A76" s="18">
        <v>44573.366898148146</v>
      </c>
      <c r="B76" s="33" t="s">
        <v>134</v>
      </c>
      <c r="C76" s="20">
        <v>200</v>
      </c>
      <c r="D76" s="31" t="s">
        <v>57</v>
      </c>
      <c r="E76" s="22" t="s">
        <v>15</v>
      </c>
    </row>
    <row r="77" spans="1:5" ht="15.75" x14ac:dyDescent="0.25">
      <c r="A77" s="18">
        <v>44573.398692129631</v>
      </c>
      <c r="B77" s="33" t="s">
        <v>96</v>
      </c>
      <c r="C77" s="20">
        <v>2000</v>
      </c>
      <c r="D77" s="31" t="s">
        <v>57</v>
      </c>
      <c r="E77" s="22" t="s">
        <v>15</v>
      </c>
    </row>
    <row r="78" spans="1:5" ht="15.75" x14ac:dyDescent="0.25">
      <c r="A78" s="18">
        <v>44573.479803240742</v>
      </c>
      <c r="B78" s="33" t="s">
        <v>242</v>
      </c>
      <c r="C78" s="20">
        <v>100</v>
      </c>
      <c r="D78" s="31" t="s">
        <v>57</v>
      </c>
      <c r="E78" s="22" t="s">
        <v>15</v>
      </c>
    </row>
    <row r="79" spans="1:5" ht="15.75" x14ac:dyDescent="0.25">
      <c r="A79" s="18">
        <v>44573.485590277778</v>
      </c>
      <c r="B79" s="33" t="s">
        <v>177</v>
      </c>
      <c r="C79" s="20">
        <v>500</v>
      </c>
      <c r="D79" s="31" t="s">
        <v>58</v>
      </c>
      <c r="E79" s="22" t="s">
        <v>31</v>
      </c>
    </row>
    <row r="80" spans="1:5" ht="15.75" x14ac:dyDescent="0.25">
      <c r="A80" s="18">
        <v>44573.731979166667</v>
      </c>
      <c r="B80" s="33" t="s">
        <v>241</v>
      </c>
      <c r="C80" s="20">
        <v>200</v>
      </c>
      <c r="D80" s="31" t="s">
        <v>57</v>
      </c>
      <c r="E80" s="22" t="s">
        <v>15</v>
      </c>
    </row>
    <row r="81" spans="1:5" ht="15.75" x14ac:dyDescent="0.25">
      <c r="A81" s="18">
        <v>44573.967511574076</v>
      </c>
      <c r="B81" s="33" t="s">
        <v>238</v>
      </c>
      <c r="C81" s="20">
        <v>300</v>
      </c>
      <c r="D81" s="31" t="s">
        <v>57</v>
      </c>
      <c r="E81" s="22" t="s">
        <v>15</v>
      </c>
    </row>
    <row r="82" spans="1:5" ht="15.75" x14ac:dyDescent="0.25">
      <c r="A82" s="18">
        <v>44574</v>
      </c>
      <c r="B82" s="33" t="s">
        <v>294</v>
      </c>
      <c r="C82" s="20">
        <v>500000</v>
      </c>
      <c r="D82" s="31" t="s">
        <v>80</v>
      </c>
      <c r="E82" s="22" t="s">
        <v>15</v>
      </c>
    </row>
    <row r="83" spans="1:5" ht="15.75" x14ac:dyDescent="0.25">
      <c r="A83" s="18">
        <v>44574.547152777777</v>
      </c>
      <c r="B83" s="33" t="s">
        <v>182</v>
      </c>
      <c r="C83" s="20">
        <v>300</v>
      </c>
      <c r="D83" s="31" t="s">
        <v>57</v>
      </c>
      <c r="E83" s="22" t="s">
        <v>15</v>
      </c>
    </row>
    <row r="84" spans="1:5" ht="15.75" x14ac:dyDescent="0.25">
      <c r="A84" s="18">
        <v>44574.629976851851</v>
      </c>
      <c r="B84" s="33" t="s">
        <v>240</v>
      </c>
      <c r="C84" s="20">
        <v>25</v>
      </c>
      <c r="D84" s="31" t="s">
        <v>57</v>
      </c>
      <c r="E84" s="22" t="s">
        <v>15</v>
      </c>
    </row>
    <row r="85" spans="1:5" ht="15.75" x14ac:dyDescent="0.25">
      <c r="A85" s="18">
        <v>44574.637280092589</v>
      </c>
      <c r="B85" s="33" t="s">
        <v>173</v>
      </c>
      <c r="C85" s="20">
        <v>1000</v>
      </c>
      <c r="D85" s="31" t="s">
        <v>57</v>
      </c>
      <c r="E85" s="22" t="s">
        <v>15</v>
      </c>
    </row>
    <row r="86" spans="1:5" ht="15.75" x14ac:dyDescent="0.25">
      <c r="A86" s="18">
        <v>44574.642152777778</v>
      </c>
      <c r="B86" s="33" t="s">
        <v>170</v>
      </c>
      <c r="C86" s="20">
        <v>150</v>
      </c>
      <c r="D86" s="31" t="s">
        <v>57</v>
      </c>
      <c r="E86" s="22" t="s">
        <v>15</v>
      </c>
    </row>
    <row r="87" spans="1:5" ht="15.75" x14ac:dyDescent="0.25">
      <c r="A87" s="18">
        <v>44574.658252314817</v>
      </c>
      <c r="B87" s="33" t="s">
        <v>171</v>
      </c>
      <c r="C87" s="20">
        <v>500</v>
      </c>
      <c r="D87" s="31" t="s">
        <v>57</v>
      </c>
      <c r="E87" s="22" t="s">
        <v>15</v>
      </c>
    </row>
    <row r="88" spans="1:5" ht="15.75" x14ac:dyDescent="0.25">
      <c r="A88" s="18">
        <v>44574.716770833336</v>
      </c>
      <c r="B88" s="33" t="s">
        <v>149</v>
      </c>
      <c r="C88" s="20">
        <v>300</v>
      </c>
      <c r="D88" s="31" t="s">
        <v>57</v>
      </c>
      <c r="E88" s="22" t="s">
        <v>15</v>
      </c>
    </row>
    <row r="89" spans="1:5" ht="15.75" x14ac:dyDescent="0.25">
      <c r="A89" s="18">
        <v>44574.756412037037</v>
      </c>
      <c r="B89" s="33" t="s">
        <v>239</v>
      </c>
      <c r="C89" s="20">
        <v>1000</v>
      </c>
      <c r="D89" s="31" t="s">
        <v>57</v>
      </c>
      <c r="E89" s="22" t="s">
        <v>15</v>
      </c>
    </row>
    <row r="90" spans="1:5" ht="15.75" x14ac:dyDescent="0.25">
      <c r="A90" s="18">
        <v>44574.82607638889</v>
      </c>
      <c r="B90" s="33" t="s">
        <v>238</v>
      </c>
      <c r="C90" s="20">
        <v>350</v>
      </c>
      <c r="D90" s="31" t="s">
        <v>57</v>
      </c>
      <c r="E90" s="22" t="s">
        <v>15</v>
      </c>
    </row>
    <row r="91" spans="1:5" ht="15.75" x14ac:dyDescent="0.25">
      <c r="A91" s="18">
        <v>44574.876782407409</v>
      </c>
      <c r="B91" s="33" t="s">
        <v>237</v>
      </c>
      <c r="C91" s="20">
        <v>2000</v>
      </c>
      <c r="D91" s="31" t="s">
        <v>58</v>
      </c>
      <c r="E91" s="22" t="s">
        <v>18</v>
      </c>
    </row>
    <row r="92" spans="1:5" ht="15.75" x14ac:dyDescent="0.25">
      <c r="A92" s="18">
        <v>44574.927430555559</v>
      </c>
      <c r="B92" s="33" t="s">
        <v>236</v>
      </c>
      <c r="C92" s="20">
        <v>100</v>
      </c>
      <c r="D92" s="31" t="s">
        <v>57</v>
      </c>
      <c r="E92" s="22" t="s">
        <v>23</v>
      </c>
    </row>
    <row r="93" spans="1:5" ht="15.75" x14ac:dyDescent="0.25">
      <c r="A93" s="18">
        <v>44574.97115740741</v>
      </c>
      <c r="B93" s="33" t="s">
        <v>223</v>
      </c>
      <c r="C93" s="20">
        <v>100</v>
      </c>
      <c r="D93" s="31" t="s">
        <v>57</v>
      </c>
      <c r="E93" s="22" t="s">
        <v>15</v>
      </c>
    </row>
    <row r="94" spans="1:5" ht="15.75" x14ac:dyDescent="0.25">
      <c r="A94" s="18">
        <v>44575</v>
      </c>
      <c r="B94" s="33" t="s">
        <v>295</v>
      </c>
      <c r="C94" s="20">
        <v>154232.88</v>
      </c>
      <c r="D94" s="31" t="s">
        <v>80</v>
      </c>
      <c r="E94" s="22" t="s">
        <v>15</v>
      </c>
    </row>
    <row r="95" spans="1:5" ht="15.75" x14ac:dyDescent="0.25">
      <c r="A95" s="18">
        <v>44575</v>
      </c>
      <c r="B95" s="33" t="s">
        <v>294</v>
      </c>
      <c r="C95" s="20">
        <v>500000</v>
      </c>
      <c r="D95" s="31" t="s">
        <v>80</v>
      </c>
      <c r="E95" s="22" t="s">
        <v>15</v>
      </c>
    </row>
    <row r="96" spans="1:5" ht="15.75" x14ac:dyDescent="0.25">
      <c r="A96" s="18">
        <v>44575.528020833335</v>
      </c>
      <c r="B96" s="33" t="s">
        <v>235</v>
      </c>
      <c r="C96" s="20">
        <v>5000</v>
      </c>
      <c r="D96" s="31" t="s">
        <v>57</v>
      </c>
      <c r="E96" s="22" t="s">
        <v>37</v>
      </c>
    </row>
    <row r="97" spans="1:5" ht="15.75" x14ac:dyDescent="0.25">
      <c r="A97" s="18">
        <v>44575.545659722222</v>
      </c>
      <c r="B97" s="33" t="s">
        <v>234</v>
      </c>
      <c r="C97" s="20">
        <v>100</v>
      </c>
      <c r="D97" s="31" t="s">
        <v>57</v>
      </c>
      <c r="E97" s="22" t="s">
        <v>15</v>
      </c>
    </row>
    <row r="98" spans="1:5" ht="15.75" x14ac:dyDescent="0.25">
      <c r="A98" s="18">
        <v>44575.628599537034</v>
      </c>
      <c r="B98" s="33" t="s">
        <v>147</v>
      </c>
      <c r="C98" s="20">
        <v>100</v>
      </c>
      <c r="D98" s="31" t="s">
        <v>57</v>
      </c>
      <c r="E98" s="22" t="s">
        <v>15</v>
      </c>
    </row>
    <row r="99" spans="1:5" ht="15.75" x14ac:dyDescent="0.25">
      <c r="A99" s="18">
        <v>44575.783275462964</v>
      </c>
      <c r="B99" s="33" t="s">
        <v>233</v>
      </c>
      <c r="C99" s="20">
        <v>500</v>
      </c>
      <c r="D99" s="31" t="s">
        <v>57</v>
      </c>
      <c r="E99" s="22" t="s">
        <v>15</v>
      </c>
    </row>
    <row r="100" spans="1:5" ht="15.75" x14ac:dyDescent="0.25">
      <c r="A100" s="18">
        <v>44575.80259259259</v>
      </c>
      <c r="B100" s="33" t="s">
        <v>145</v>
      </c>
      <c r="C100" s="20">
        <v>300</v>
      </c>
      <c r="D100" s="31" t="s">
        <v>57</v>
      </c>
      <c r="E100" s="22" t="s">
        <v>15</v>
      </c>
    </row>
    <row r="101" spans="1:5" ht="15.75" x14ac:dyDescent="0.25">
      <c r="A101" s="18">
        <v>44575.808298611111</v>
      </c>
      <c r="B101" s="33" t="s">
        <v>146</v>
      </c>
      <c r="C101" s="20">
        <v>100</v>
      </c>
      <c r="D101" s="31" t="s">
        <v>57</v>
      </c>
      <c r="E101" s="22" t="s">
        <v>15</v>
      </c>
    </row>
    <row r="102" spans="1:5" ht="15.75" x14ac:dyDescent="0.25">
      <c r="A102" s="18">
        <v>44575.911805555559</v>
      </c>
      <c r="B102" s="33" t="s">
        <v>95</v>
      </c>
      <c r="C102" s="20">
        <v>100</v>
      </c>
      <c r="D102" s="31" t="s">
        <v>57</v>
      </c>
      <c r="E102" s="22" t="s">
        <v>15</v>
      </c>
    </row>
    <row r="103" spans="1:5" ht="15.75" x14ac:dyDescent="0.25">
      <c r="A103" s="18">
        <v>44575.929398148146</v>
      </c>
      <c r="B103" s="33" t="s">
        <v>163</v>
      </c>
      <c r="C103" s="20">
        <v>1000</v>
      </c>
      <c r="D103" s="31" t="s">
        <v>57</v>
      </c>
      <c r="E103" s="22" t="s">
        <v>15</v>
      </c>
    </row>
    <row r="104" spans="1:5" ht="15.75" x14ac:dyDescent="0.25">
      <c r="A104" s="18">
        <v>44575.953726851854</v>
      </c>
      <c r="B104" s="33" t="s">
        <v>232</v>
      </c>
      <c r="C104" s="20">
        <v>100</v>
      </c>
      <c r="D104" s="31" t="s">
        <v>57</v>
      </c>
      <c r="E104" s="22" t="s">
        <v>15</v>
      </c>
    </row>
    <row r="105" spans="1:5" ht="15.75" x14ac:dyDescent="0.25">
      <c r="A105" s="18">
        <v>44575.971782407411</v>
      </c>
      <c r="B105" s="33" t="s">
        <v>140</v>
      </c>
      <c r="C105" s="20">
        <v>150</v>
      </c>
      <c r="D105" s="31" t="s">
        <v>57</v>
      </c>
      <c r="E105" s="22" t="s">
        <v>15</v>
      </c>
    </row>
    <row r="106" spans="1:5" ht="15.75" x14ac:dyDescent="0.25">
      <c r="A106" s="18">
        <v>44576.350057870368</v>
      </c>
      <c r="B106" s="33" t="s">
        <v>134</v>
      </c>
      <c r="C106" s="20">
        <v>500</v>
      </c>
      <c r="D106" s="31" t="s">
        <v>57</v>
      </c>
      <c r="E106" s="22" t="s">
        <v>15</v>
      </c>
    </row>
    <row r="107" spans="1:5" ht="15.75" x14ac:dyDescent="0.25">
      <c r="A107" s="18">
        <v>44576.421030092592</v>
      </c>
      <c r="B107" s="33" t="s">
        <v>172</v>
      </c>
      <c r="C107" s="20">
        <v>100</v>
      </c>
      <c r="D107" s="31" t="s">
        <v>57</v>
      </c>
      <c r="E107" s="22" t="s">
        <v>15</v>
      </c>
    </row>
    <row r="108" spans="1:5" ht="15.75" x14ac:dyDescent="0.25">
      <c r="A108" s="18">
        <v>44576.590520833335</v>
      </c>
      <c r="B108" s="33" t="s">
        <v>231</v>
      </c>
      <c r="C108" s="20">
        <v>100</v>
      </c>
      <c r="D108" s="31" t="s">
        <v>58</v>
      </c>
      <c r="E108" s="22"/>
    </row>
    <row r="109" spans="1:5" ht="15.75" x14ac:dyDescent="0.25">
      <c r="A109" s="18">
        <v>44576.604548611111</v>
      </c>
      <c r="B109" s="33" t="s">
        <v>287</v>
      </c>
      <c r="C109" s="20">
        <v>1000</v>
      </c>
      <c r="D109" s="31" t="s">
        <v>57</v>
      </c>
      <c r="E109" s="22" t="s">
        <v>15</v>
      </c>
    </row>
    <row r="110" spans="1:5" ht="15.75" x14ac:dyDescent="0.25">
      <c r="A110" s="18">
        <v>44576.698078703703</v>
      </c>
      <c r="B110" s="33" t="s">
        <v>288</v>
      </c>
      <c r="C110" s="20">
        <v>10</v>
      </c>
      <c r="D110" s="31" t="s">
        <v>57</v>
      </c>
      <c r="E110" s="22" t="s">
        <v>38</v>
      </c>
    </row>
    <row r="111" spans="1:5" ht="15.75" x14ac:dyDescent="0.25">
      <c r="A111" s="18">
        <v>44576.72278935185</v>
      </c>
      <c r="B111" s="33" t="s">
        <v>230</v>
      </c>
      <c r="C111" s="20">
        <v>100</v>
      </c>
      <c r="D111" s="31" t="s">
        <v>57</v>
      </c>
      <c r="E111" s="22" t="s">
        <v>15</v>
      </c>
    </row>
    <row r="112" spans="1:5" ht="15.75" x14ac:dyDescent="0.25">
      <c r="A112" s="18">
        <v>44576.762523148151</v>
      </c>
      <c r="B112" s="33" t="s">
        <v>229</v>
      </c>
      <c r="C112" s="20">
        <v>1500</v>
      </c>
      <c r="D112" s="31" t="s">
        <v>57</v>
      </c>
      <c r="E112" s="22" t="s">
        <v>38</v>
      </c>
    </row>
    <row r="113" spans="1:5" ht="15.75" x14ac:dyDescent="0.25">
      <c r="A113" s="18">
        <v>44576.858530092592</v>
      </c>
      <c r="B113" s="33" t="s">
        <v>227</v>
      </c>
      <c r="C113" s="20">
        <v>100</v>
      </c>
      <c r="D113" s="31" t="s">
        <v>57</v>
      </c>
      <c r="E113" s="22" t="s">
        <v>38</v>
      </c>
    </row>
    <row r="114" spans="1:5" ht="15.75" x14ac:dyDescent="0.25">
      <c r="A114" s="18">
        <v>44577.239282407405</v>
      </c>
      <c r="B114" s="33" t="s">
        <v>97</v>
      </c>
      <c r="C114" s="20">
        <v>500</v>
      </c>
      <c r="D114" s="31" t="s">
        <v>57</v>
      </c>
      <c r="E114" s="22" t="s">
        <v>68</v>
      </c>
    </row>
    <row r="115" spans="1:5" ht="15.75" x14ac:dyDescent="0.25">
      <c r="A115" s="18">
        <v>44577.367546296293</v>
      </c>
      <c r="B115" s="33" t="s">
        <v>224</v>
      </c>
      <c r="C115" s="20">
        <v>50</v>
      </c>
      <c r="D115" s="31" t="s">
        <v>57</v>
      </c>
      <c r="E115" s="22" t="s">
        <v>63</v>
      </c>
    </row>
    <row r="116" spans="1:5" ht="15.75" x14ac:dyDescent="0.25">
      <c r="A116" s="18">
        <v>44577.632280092592</v>
      </c>
      <c r="B116" s="33" t="s">
        <v>222</v>
      </c>
      <c r="C116" s="20">
        <v>1500</v>
      </c>
      <c r="D116" s="31" t="s">
        <v>57</v>
      </c>
      <c r="E116" s="22" t="s">
        <v>15</v>
      </c>
    </row>
    <row r="117" spans="1:5" ht="15.75" x14ac:dyDescent="0.25">
      <c r="A117" s="18">
        <v>44577.684745370374</v>
      </c>
      <c r="B117" s="33" t="s">
        <v>221</v>
      </c>
      <c r="C117" s="20">
        <v>200</v>
      </c>
      <c r="D117" s="31" t="s">
        <v>57</v>
      </c>
      <c r="E117" s="22" t="s">
        <v>15</v>
      </c>
    </row>
    <row r="118" spans="1:5" ht="15.75" x14ac:dyDescent="0.25">
      <c r="A118" s="18">
        <v>44577.730439814812</v>
      </c>
      <c r="B118" s="33" t="s">
        <v>220</v>
      </c>
      <c r="C118" s="20">
        <v>1000</v>
      </c>
      <c r="D118" s="31" t="s">
        <v>57</v>
      </c>
      <c r="E118" s="22" t="s">
        <v>39</v>
      </c>
    </row>
    <row r="119" spans="1:5" ht="15.75" x14ac:dyDescent="0.25">
      <c r="A119" s="18">
        <v>44577.770902777775</v>
      </c>
      <c r="B119" s="33" t="s">
        <v>219</v>
      </c>
      <c r="C119" s="20">
        <v>1000</v>
      </c>
      <c r="D119" s="31" t="s">
        <v>58</v>
      </c>
      <c r="E119" s="22" t="s">
        <v>31</v>
      </c>
    </row>
    <row r="120" spans="1:5" ht="15.75" x14ac:dyDescent="0.25">
      <c r="A120" s="18">
        <v>44577.891793981478</v>
      </c>
      <c r="B120" s="33" t="s">
        <v>217</v>
      </c>
      <c r="C120" s="20">
        <v>100</v>
      </c>
      <c r="D120" s="31" t="s">
        <v>57</v>
      </c>
      <c r="E120" s="22" t="s">
        <v>15</v>
      </c>
    </row>
    <row r="121" spans="1:5" ht="15.75" x14ac:dyDescent="0.25">
      <c r="A121" s="18">
        <v>44578</v>
      </c>
      <c r="B121" s="33" t="s">
        <v>83</v>
      </c>
      <c r="C121" s="20">
        <v>1700</v>
      </c>
      <c r="D121" s="31" t="s">
        <v>80</v>
      </c>
      <c r="E121" s="22" t="s">
        <v>15</v>
      </c>
    </row>
    <row r="122" spans="1:5" ht="15.75" x14ac:dyDescent="0.25">
      <c r="A122" s="18">
        <v>44578.015509259261</v>
      </c>
      <c r="B122" s="33" t="s">
        <v>216</v>
      </c>
      <c r="C122" s="20">
        <v>200</v>
      </c>
      <c r="D122" s="31" t="s">
        <v>57</v>
      </c>
      <c r="E122" s="22" t="s">
        <v>23</v>
      </c>
    </row>
    <row r="123" spans="1:5" ht="15.75" x14ac:dyDescent="0.25">
      <c r="A123" s="18">
        <v>44578.052361111113</v>
      </c>
      <c r="B123" s="33" t="s">
        <v>215</v>
      </c>
      <c r="C123" s="20">
        <v>100</v>
      </c>
      <c r="D123" s="31" t="s">
        <v>57</v>
      </c>
      <c r="E123" s="22" t="s">
        <v>15</v>
      </c>
    </row>
    <row r="124" spans="1:5" ht="15.75" x14ac:dyDescent="0.25">
      <c r="A124" s="18">
        <v>44578.289768518516</v>
      </c>
      <c r="B124" s="33" t="s">
        <v>214</v>
      </c>
      <c r="C124" s="20">
        <v>300</v>
      </c>
      <c r="D124" s="31" t="s">
        <v>57</v>
      </c>
      <c r="E124" s="22" t="s">
        <v>15</v>
      </c>
    </row>
    <row r="125" spans="1:5" ht="15.75" x14ac:dyDescent="0.25">
      <c r="A125" s="18">
        <v>44578.412708333337</v>
      </c>
      <c r="B125" s="33" t="s">
        <v>130</v>
      </c>
      <c r="C125" s="20">
        <v>100</v>
      </c>
      <c r="D125" s="31" t="s">
        <v>57</v>
      </c>
      <c r="E125" s="22" t="s">
        <v>15</v>
      </c>
    </row>
    <row r="126" spans="1:5" ht="15.75" x14ac:dyDescent="0.25">
      <c r="A126" s="18">
        <v>44578.476087962961</v>
      </c>
      <c r="B126" s="33" t="s">
        <v>213</v>
      </c>
      <c r="C126" s="20">
        <v>1000</v>
      </c>
      <c r="D126" s="31" t="s">
        <v>57</v>
      </c>
      <c r="E126" s="22" t="s">
        <v>15</v>
      </c>
    </row>
    <row r="127" spans="1:5" ht="15.75" x14ac:dyDescent="0.25">
      <c r="A127" s="18">
        <v>44578.481539351851</v>
      </c>
      <c r="B127" s="33" t="s">
        <v>212</v>
      </c>
      <c r="C127" s="20">
        <v>1000</v>
      </c>
      <c r="D127" s="31" t="s">
        <v>57</v>
      </c>
      <c r="E127" s="22" t="s">
        <v>40</v>
      </c>
    </row>
    <row r="128" spans="1:5" ht="15.75" x14ac:dyDescent="0.25">
      <c r="A128" s="18">
        <v>44578.523194444446</v>
      </c>
      <c r="B128" s="33" t="s">
        <v>94</v>
      </c>
      <c r="C128" s="20">
        <v>500</v>
      </c>
      <c r="D128" s="31" t="s">
        <v>57</v>
      </c>
      <c r="E128" s="22" t="s">
        <v>15</v>
      </c>
    </row>
    <row r="129" spans="1:5" ht="15.75" x14ac:dyDescent="0.25">
      <c r="A129" s="18">
        <v>44578.549930555557</v>
      </c>
      <c r="B129" s="33" t="s">
        <v>289</v>
      </c>
      <c r="C129" s="20">
        <v>100</v>
      </c>
      <c r="D129" s="31" t="s">
        <v>57</v>
      </c>
      <c r="E129" s="22" t="s">
        <v>17</v>
      </c>
    </row>
    <row r="130" spans="1:5" ht="15.75" x14ac:dyDescent="0.25">
      <c r="A130" s="18">
        <v>44578.700613425928</v>
      </c>
      <c r="B130" s="33" t="s">
        <v>210</v>
      </c>
      <c r="C130" s="20">
        <v>100</v>
      </c>
      <c r="D130" s="31" t="s">
        <v>57</v>
      </c>
      <c r="E130" s="22" t="s">
        <v>15</v>
      </c>
    </row>
    <row r="131" spans="1:5" ht="15.75" x14ac:dyDescent="0.25">
      <c r="A131" s="18">
        <v>44578.796898148146</v>
      </c>
      <c r="B131" s="33" t="s">
        <v>127</v>
      </c>
      <c r="C131" s="20">
        <v>200</v>
      </c>
      <c r="D131" s="31" t="s">
        <v>57</v>
      </c>
      <c r="E131" s="22" t="s">
        <v>41</v>
      </c>
    </row>
    <row r="132" spans="1:5" ht="15.75" x14ac:dyDescent="0.25">
      <c r="A132" s="18">
        <v>44579</v>
      </c>
      <c r="B132" s="33" t="s">
        <v>296</v>
      </c>
      <c r="C132" s="20">
        <v>1000</v>
      </c>
      <c r="D132" s="31" t="s">
        <v>80</v>
      </c>
      <c r="E132" s="22" t="s">
        <v>15</v>
      </c>
    </row>
    <row r="133" spans="1:5" ht="30" x14ac:dyDescent="0.25">
      <c r="A133" s="24">
        <v>44579</v>
      </c>
      <c r="B133" s="35" t="s">
        <v>297</v>
      </c>
      <c r="C133" s="36">
        <v>84722</v>
      </c>
      <c r="D133" s="37" t="s">
        <v>80</v>
      </c>
      <c r="E133" s="38" t="s">
        <v>15</v>
      </c>
    </row>
    <row r="134" spans="1:5" ht="15.75" x14ac:dyDescent="0.25">
      <c r="A134" s="18">
        <v>44579</v>
      </c>
      <c r="B134" s="33" t="s">
        <v>298</v>
      </c>
      <c r="C134" s="20">
        <v>100000</v>
      </c>
      <c r="D134" s="31" t="s">
        <v>80</v>
      </c>
      <c r="E134" s="22" t="s">
        <v>15</v>
      </c>
    </row>
    <row r="135" spans="1:5" ht="15.75" x14ac:dyDescent="0.25">
      <c r="A135" s="18">
        <v>44579.379629629628</v>
      </c>
      <c r="B135" s="33" t="s">
        <v>93</v>
      </c>
      <c r="C135" s="20">
        <v>100</v>
      </c>
      <c r="D135" s="31" t="s">
        <v>57</v>
      </c>
      <c r="E135" s="22" t="s">
        <v>28</v>
      </c>
    </row>
    <row r="136" spans="1:5" ht="15.75" x14ac:dyDescent="0.25">
      <c r="A136" s="18">
        <v>44579.395775462966</v>
      </c>
      <c r="B136" s="33" t="s">
        <v>180</v>
      </c>
      <c r="C136" s="20">
        <v>100</v>
      </c>
      <c r="D136" s="31" t="s">
        <v>58</v>
      </c>
      <c r="E136" s="22" t="s">
        <v>76</v>
      </c>
    </row>
    <row r="137" spans="1:5" ht="15.75" x14ac:dyDescent="0.25">
      <c r="A137" s="18">
        <v>44579.456770833334</v>
      </c>
      <c r="B137" s="33" t="s">
        <v>209</v>
      </c>
      <c r="C137" s="20">
        <v>1500</v>
      </c>
      <c r="D137" s="31" t="s">
        <v>57</v>
      </c>
      <c r="E137" s="22" t="s">
        <v>68</v>
      </c>
    </row>
    <row r="138" spans="1:5" ht="15.75" x14ac:dyDescent="0.25">
      <c r="A138" s="18">
        <v>44579.486967592595</v>
      </c>
      <c r="B138" s="33" t="s">
        <v>208</v>
      </c>
      <c r="C138" s="20">
        <v>100</v>
      </c>
      <c r="D138" s="31" t="s">
        <v>57</v>
      </c>
      <c r="E138" s="22" t="s">
        <v>42</v>
      </c>
    </row>
    <row r="139" spans="1:5" ht="15.75" x14ac:dyDescent="0.25">
      <c r="A139" s="18">
        <v>44579.722280092596</v>
      </c>
      <c r="B139" s="33" t="s">
        <v>174</v>
      </c>
      <c r="C139" s="20">
        <v>300</v>
      </c>
      <c r="D139" s="31" t="s">
        <v>57</v>
      </c>
      <c r="E139" s="22" t="s">
        <v>15</v>
      </c>
    </row>
    <row r="140" spans="1:5" ht="15.75" x14ac:dyDescent="0.25">
      <c r="A140" s="18">
        <v>44580.25917824074</v>
      </c>
      <c r="B140" s="33" t="s">
        <v>290</v>
      </c>
      <c r="C140" s="20">
        <v>500</v>
      </c>
      <c r="D140" s="31" t="s">
        <v>57</v>
      </c>
      <c r="E140" s="22" t="s">
        <v>68</v>
      </c>
    </row>
    <row r="141" spans="1:5" ht="15.75" x14ac:dyDescent="0.25">
      <c r="A141" s="18">
        <v>44580.508125</v>
      </c>
      <c r="B141" s="33" t="s">
        <v>291</v>
      </c>
      <c r="C141" s="20">
        <v>500</v>
      </c>
      <c r="D141" s="31" t="s">
        <v>57</v>
      </c>
      <c r="E141" s="22" t="s">
        <v>15</v>
      </c>
    </row>
    <row r="142" spans="1:5" ht="15.75" x14ac:dyDescent="0.25">
      <c r="A142" s="18">
        <v>44580.562835648147</v>
      </c>
      <c r="B142" s="33" t="s">
        <v>159</v>
      </c>
      <c r="C142" s="20">
        <v>500</v>
      </c>
      <c r="D142" s="31" t="s">
        <v>57</v>
      </c>
      <c r="E142" s="22" t="s">
        <v>15</v>
      </c>
    </row>
    <row r="143" spans="1:5" ht="15.75" x14ac:dyDescent="0.25">
      <c r="A143" s="18">
        <v>44580.562928240739</v>
      </c>
      <c r="B143" s="33" t="s">
        <v>206</v>
      </c>
      <c r="C143" s="20">
        <v>100</v>
      </c>
      <c r="D143" s="31" t="s">
        <v>57</v>
      </c>
      <c r="E143" s="22" t="s">
        <v>28</v>
      </c>
    </row>
    <row r="144" spans="1:5" ht="15.75" x14ac:dyDescent="0.25">
      <c r="A144" s="18">
        <v>44580.687523148146</v>
      </c>
      <c r="B144" s="33" t="s">
        <v>205</v>
      </c>
      <c r="C144" s="20">
        <v>450</v>
      </c>
      <c r="D144" s="31" t="s">
        <v>57</v>
      </c>
      <c r="E144" s="22" t="s">
        <v>15</v>
      </c>
    </row>
    <row r="145" spans="1:5" ht="15.75" x14ac:dyDescent="0.25">
      <c r="A145" s="18">
        <v>44580.718275462961</v>
      </c>
      <c r="B145" s="33" t="s">
        <v>164</v>
      </c>
      <c r="C145" s="20">
        <v>500</v>
      </c>
      <c r="D145" s="31" t="s">
        <v>57</v>
      </c>
      <c r="E145" s="22" t="s">
        <v>17</v>
      </c>
    </row>
    <row r="146" spans="1:5" ht="15.75" x14ac:dyDescent="0.25">
      <c r="A146" s="18">
        <v>44580.782951388886</v>
      </c>
      <c r="B146" s="33" t="s">
        <v>292</v>
      </c>
      <c r="C146" s="20">
        <v>1000</v>
      </c>
      <c r="D146" s="31" t="s">
        <v>57</v>
      </c>
      <c r="E146" s="22" t="s">
        <v>15</v>
      </c>
    </row>
    <row r="147" spans="1:5" ht="15.75" x14ac:dyDescent="0.25">
      <c r="A147" s="18">
        <v>44581</v>
      </c>
      <c r="B147" s="33" t="s">
        <v>299</v>
      </c>
      <c r="C147" s="20">
        <v>500000</v>
      </c>
      <c r="D147" s="31" t="s">
        <v>80</v>
      </c>
      <c r="E147" s="22" t="s">
        <v>15</v>
      </c>
    </row>
    <row r="148" spans="1:5" ht="15.75" x14ac:dyDescent="0.25">
      <c r="A148" s="18">
        <v>44581.00886574074</v>
      </c>
      <c r="B148" s="33" t="s">
        <v>201</v>
      </c>
      <c r="C148" s="20">
        <v>1500</v>
      </c>
      <c r="D148" s="31" t="s">
        <v>57</v>
      </c>
      <c r="E148" s="22" t="s">
        <v>15</v>
      </c>
    </row>
    <row r="149" spans="1:5" ht="15.75" x14ac:dyDescent="0.25">
      <c r="A149" s="18">
        <v>44581.565520833334</v>
      </c>
      <c r="B149" s="33" t="s">
        <v>199</v>
      </c>
      <c r="C149" s="20">
        <v>1500</v>
      </c>
      <c r="D149" s="31" t="s">
        <v>57</v>
      </c>
      <c r="E149" s="22" t="s">
        <v>15</v>
      </c>
    </row>
    <row r="150" spans="1:5" ht="15.75" x14ac:dyDescent="0.25">
      <c r="A150" s="18">
        <v>44581.63857638889</v>
      </c>
      <c r="B150" s="33" t="s">
        <v>198</v>
      </c>
      <c r="C150" s="20">
        <v>1000</v>
      </c>
      <c r="D150" s="31" t="s">
        <v>57</v>
      </c>
      <c r="E150" s="22" t="s">
        <v>43</v>
      </c>
    </row>
    <row r="151" spans="1:5" ht="15.75" x14ac:dyDescent="0.25">
      <c r="A151" s="18">
        <v>44581.675069444442</v>
      </c>
      <c r="B151" s="33" t="s">
        <v>92</v>
      </c>
      <c r="C151" s="20">
        <v>100</v>
      </c>
      <c r="D151" s="31" t="s">
        <v>57</v>
      </c>
      <c r="E151" s="22" t="s">
        <v>44</v>
      </c>
    </row>
    <row r="152" spans="1:5" ht="30" x14ac:dyDescent="0.25">
      <c r="A152" s="24">
        <v>44582</v>
      </c>
      <c r="B152" s="35" t="s">
        <v>297</v>
      </c>
      <c r="C152" s="36">
        <v>28000</v>
      </c>
      <c r="D152" s="37" t="s">
        <v>80</v>
      </c>
      <c r="E152" s="38" t="s">
        <v>15</v>
      </c>
    </row>
    <row r="153" spans="1:5" ht="15.75" x14ac:dyDescent="0.25">
      <c r="A153" s="18">
        <v>44582.433530092596</v>
      </c>
      <c r="B153" s="33" t="s">
        <v>196</v>
      </c>
      <c r="C153" s="20">
        <v>500</v>
      </c>
      <c r="D153" s="31" t="s">
        <v>57</v>
      </c>
      <c r="E153" s="22" t="s">
        <v>15</v>
      </c>
    </row>
    <row r="154" spans="1:5" ht="15.75" x14ac:dyDescent="0.25">
      <c r="A154" s="18">
        <v>44582.537187499998</v>
      </c>
      <c r="B154" s="33" t="s">
        <v>195</v>
      </c>
      <c r="C154" s="20">
        <v>500</v>
      </c>
      <c r="D154" s="31" t="s">
        <v>57</v>
      </c>
      <c r="E154" s="22" t="s">
        <v>15</v>
      </c>
    </row>
    <row r="155" spans="1:5" ht="15.75" x14ac:dyDescent="0.25">
      <c r="A155" s="18">
        <v>44582.572245370371</v>
      </c>
      <c r="B155" s="33" t="s">
        <v>194</v>
      </c>
      <c r="C155" s="20">
        <v>300</v>
      </c>
      <c r="D155" s="31" t="s">
        <v>57</v>
      </c>
      <c r="E155" s="22" t="s">
        <v>28</v>
      </c>
    </row>
    <row r="156" spans="1:5" ht="15.75" x14ac:dyDescent="0.25">
      <c r="A156" s="18">
        <v>44582.799513888887</v>
      </c>
      <c r="B156" s="33" t="s">
        <v>218</v>
      </c>
      <c r="C156" s="20">
        <v>200</v>
      </c>
      <c r="D156" s="31" t="s">
        <v>57</v>
      </c>
      <c r="E156" s="22" t="s">
        <v>15</v>
      </c>
    </row>
    <row r="157" spans="1:5" ht="15.75" x14ac:dyDescent="0.25">
      <c r="A157" s="18">
        <v>44582.914351851854</v>
      </c>
      <c r="B157" s="33" t="s">
        <v>90</v>
      </c>
      <c r="C157" s="20">
        <v>100</v>
      </c>
      <c r="D157" s="31" t="s">
        <v>57</v>
      </c>
      <c r="E157" s="22" t="s">
        <v>35</v>
      </c>
    </row>
    <row r="158" spans="1:5" ht="15.75" x14ac:dyDescent="0.25">
      <c r="A158" s="18">
        <v>44583.157210648147</v>
      </c>
      <c r="B158" s="33" t="s">
        <v>144</v>
      </c>
      <c r="C158" s="20">
        <v>1500</v>
      </c>
      <c r="D158" s="31" t="s">
        <v>57</v>
      </c>
      <c r="E158" s="22" t="s">
        <v>28</v>
      </c>
    </row>
    <row r="159" spans="1:5" ht="15.75" x14ac:dyDescent="0.25">
      <c r="A159" s="18">
        <v>44583.287407407406</v>
      </c>
      <c r="B159" s="33" t="s">
        <v>197</v>
      </c>
      <c r="C159" s="20">
        <v>150</v>
      </c>
      <c r="D159" s="31" t="s">
        <v>57</v>
      </c>
      <c r="E159" s="22" t="s">
        <v>68</v>
      </c>
    </row>
    <row r="160" spans="1:5" ht="15.75" x14ac:dyDescent="0.25">
      <c r="A160" s="18">
        <v>44583.446608796294</v>
      </c>
      <c r="B160" s="33" t="s">
        <v>193</v>
      </c>
      <c r="C160" s="20">
        <v>100</v>
      </c>
      <c r="D160" s="31" t="s">
        <v>57</v>
      </c>
      <c r="E160" s="22" t="s">
        <v>15</v>
      </c>
    </row>
    <row r="161" spans="1:5" ht="15.75" x14ac:dyDescent="0.25">
      <c r="A161" s="18">
        <v>44583.459513888891</v>
      </c>
      <c r="B161" s="33" t="s">
        <v>181</v>
      </c>
      <c r="C161" s="20">
        <v>10000</v>
      </c>
      <c r="D161" s="31" t="s">
        <v>57</v>
      </c>
      <c r="E161" s="22" t="s">
        <v>15</v>
      </c>
    </row>
    <row r="162" spans="1:5" ht="15.75" x14ac:dyDescent="0.25">
      <c r="A162" s="18">
        <v>44583.586643518516</v>
      </c>
      <c r="B162" s="33" t="s">
        <v>191</v>
      </c>
      <c r="C162" s="20">
        <v>100</v>
      </c>
      <c r="D162" s="31" t="s">
        <v>58</v>
      </c>
      <c r="E162" s="22" t="s">
        <v>45</v>
      </c>
    </row>
    <row r="163" spans="1:5" ht="15.75" x14ac:dyDescent="0.25">
      <c r="A163" s="18">
        <v>44583.630497685182</v>
      </c>
      <c r="B163" s="33" t="s">
        <v>190</v>
      </c>
      <c r="C163" s="20">
        <v>100</v>
      </c>
      <c r="D163" s="31" t="s">
        <v>58</v>
      </c>
      <c r="E163" s="22" t="s">
        <v>46</v>
      </c>
    </row>
    <row r="164" spans="1:5" ht="15.75" x14ac:dyDescent="0.25">
      <c r="A164" s="18">
        <v>44583.731944444444</v>
      </c>
      <c r="B164" s="33" t="s">
        <v>189</v>
      </c>
      <c r="C164" s="20">
        <v>300</v>
      </c>
      <c r="D164" s="31" t="s">
        <v>57</v>
      </c>
      <c r="E164" s="22" t="s">
        <v>15</v>
      </c>
    </row>
    <row r="165" spans="1:5" ht="15.75" x14ac:dyDescent="0.25">
      <c r="A165" s="18">
        <v>44583.763842592591</v>
      </c>
      <c r="B165" s="33" t="s">
        <v>281</v>
      </c>
      <c r="C165" s="20">
        <v>2000</v>
      </c>
      <c r="D165" s="31" t="s">
        <v>57</v>
      </c>
      <c r="E165" s="22" t="s">
        <v>15</v>
      </c>
    </row>
    <row r="166" spans="1:5" ht="15.75" x14ac:dyDescent="0.25">
      <c r="A166" s="18">
        <v>44583.877534722225</v>
      </c>
      <c r="B166" s="33" t="s">
        <v>280</v>
      </c>
      <c r="C166" s="20">
        <v>200</v>
      </c>
      <c r="D166" s="31" t="s">
        <v>57</v>
      </c>
      <c r="E166" s="22" t="s">
        <v>15</v>
      </c>
    </row>
    <row r="167" spans="1:5" ht="15.75" x14ac:dyDescent="0.25">
      <c r="A167" s="18">
        <v>44584.510474537034</v>
      </c>
      <c r="B167" s="33" t="s">
        <v>188</v>
      </c>
      <c r="C167" s="20">
        <v>300</v>
      </c>
      <c r="D167" s="31" t="s">
        <v>57</v>
      </c>
      <c r="E167" s="22" t="s">
        <v>15</v>
      </c>
    </row>
    <row r="168" spans="1:5" ht="15.75" x14ac:dyDescent="0.25">
      <c r="A168" s="18">
        <v>44584.571145833332</v>
      </c>
      <c r="B168" s="33" t="s">
        <v>192</v>
      </c>
      <c r="C168" s="20">
        <v>1000</v>
      </c>
      <c r="D168" s="31" t="s">
        <v>58</v>
      </c>
      <c r="E168" s="22" t="s">
        <v>45</v>
      </c>
    </row>
    <row r="169" spans="1:5" ht="15.75" x14ac:dyDescent="0.25">
      <c r="A169" s="18">
        <v>44584.625937500001</v>
      </c>
      <c r="B169" s="33" t="s">
        <v>187</v>
      </c>
      <c r="C169" s="20">
        <v>2000</v>
      </c>
      <c r="D169" s="31" t="s">
        <v>57</v>
      </c>
      <c r="E169" s="22" t="s">
        <v>15</v>
      </c>
    </row>
    <row r="170" spans="1:5" ht="15.75" x14ac:dyDescent="0.25">
      <c r="A170" s="18">
        <v>44584.677685185183</v>
      </c>
      <c r="B170" s="33" t="s">
        <v>134</v>
      </c>
      <c r="C170" s="20">
        <v>200</v>
      </c>
      <c r="D170" s="31" t="s">
        <v>57</v>
      </c>
      <c r="E170" s="22" t="s">
        <v>15</v>
      </c>
    </row>
    <row r="171" spans="1:5" ht="15.75" x14ac:dyDescent="0.25">
      <c r="A171" s="18">
        <v>44584.789826388886</v>
      </c>
      <c r="B171" s="33" t="s">
        <v>141</v>
      </c>
      <c r="C171" s="20">
        <v>100</v>
      </c>
      <c r="D171" s="31" t="s">
        <v>57</v>
      </c>
      <c r="E171" s="22" t="s">
        <v>15</v>
      </c>
    </row>
    <row r="172" spans="1:5" ht="15.75" x14ac:dyDescent="0.25">
      <c r="A172" s="18">
        <v>44584.790555555555</v>
      </c>
      <c r="B172" s="33" t="s">
        <v>186</v>
      </c>
      <c r="C172" s="20">
        <v>100</v>
      </c>
      <c r="D172" s="31" t="s">
        <v>57</v>
      </c>
      <c r="E172" s="22" t="s">
        <v>15</v>
      </c>
    </row>
    <row r="173" spans="1:5" ht="15.75" x14ac:dyDescent="0.25">
      <c r="A173" s="18">
        <v>44584.903807870367</v>
      </c>
      <c r="B173" s="33" t="s">
        <v>185</v>
      </c>
      <c r="C173" s="20">
        <v>2500</v>
      </c>
      <c r="D173" s="31" t="s">
        <v>57</v>
      </c>
      <c r="E173" s="22" t="s">
        <v>15</v>
      </c>
    </row>
    <row r="174" spans="1:5" ht="15.75" x14ac:dyDescent="0.25">
      <c r="A174" s="18">
        <v>44584.90520833333</v>
      </c>
      <c r="B174" s="33" t="s">
        <v>184</v>
      </c>
      <c r="C174" s="20">
        <v>500</v>
      </c>
      <c r="D174" s="31" t="s">
        <v>57</v>
      </c>
      <c r="E174" s="22" t="s">
        <v>15</v>
      </c>
    </row>
    <row r="175" spans="1:5" ht="15.75" x14ac:dyDescent="0.25">
      <c r="A175" s="18">
        <v>44584.906597222223</v>
      </c>
      <c r="B175" s="33" t="s">
        <v>138</v>
      </c>
      <c r="C175" s="20">
        <v>100</v>
      </c>
      <c r="D175" s="31" t="s">
        <v>57</v>
      </c>
      <c r="E175" s="22" t="s">
        <v>15</v>
      </c>
    </row>
    <row r="176" spans="1:5" ht="15.75" x14ac:dyDescent="0.25">
      <c r="A176" s="18">
        <v>44584.925219907411</v>
      </c>
      <c r="B176" s="33" t="s">
        <v>183</v>
      </c>
      <c r="C176" s="20">
        <v>500</v>
      </c>
      <c r="D176" s="31" t="s">
        <v>57</v>
      </c>
      <c r="E176" s="22" t="s">
        <v>15</v>
      </c>
    </row>
    <row r="177" spans="1:5" ht="15.75" x14ac:dyDescent="0.25">
      <c r="A177" s="18">
        <v>44585</v>
      </c>
      <c r="B177" s="33" t="s">
        <v>294</v>
      </c>
      <c r="C177" s="20">
        <v>500000</v>
      </c>
      <c r="D177" s="31" t="s">
        <v>80</v>
      </c>
      <c r="E177" s="22" t="s">
        <v>15</v>
      </c>
    </row>
    <row r="178" spans="1:5" ht="15.75" x14ac:dyDescent="0.25">
      <c r="A178" s="18">
        <v>44585.426574074074</v>
      </c>
      <c r="B178" s="33" t="s">
        <v>162</v>
      </c>
      <c r="C178" s="20">
        <v>100</v>
      </c>
      <c r="D178" s="31" t="s">
        <v>57</v>
      </c>
      <c r="E178" s="22" t="s">
        <v>15</v>
      </c>
    </row>
    <row r="179" spans="1:5" ht="15.75" x14ac:dyDescent="0.25">
      <c r="A179" s="18">
        <v>44585.697534722225</v>
      </c>
      <c r="B179" s="33" t="s">
        <v>179</v>
      </c>
      <c r="C179" s="20">
        <v>2500</v>
      </c>
      <c r="D179" s="31" t="s">
        <v>57</v>
      </c>
      <c r="E179" s="22" t="s">
        <v>15</v>
      </c>
    </row>
    <row r="180" spans="1:5" ht="15.75" x14ac:dyDescent="0.25">
      <c r="A180" s="18">
        <v>44585.698773148149</v>
      </c>
      <c r="B180" s="33" t="s">
        <v>152</v>
      </c>
      <c r="C180" s="20">
        <v>500</v>
      </c>
      <c r="D180" s="31" t="s">
        <v>57</v>
      </c>
      <c r="E180" s="22" t="s">
        <v>64</v>
      </c>
    </row>
    <row r="181" spans="1:5" ht="15.75" x14ac:dyDescent="0.25">
      <c r="A181" s="18">
        <v>44585.784282407411</v>
      </c>
      <c r="B181" s="33" t="s">
        <v>91</v>
      </c>
      <c r="C181" s="20">
        <v>1000</v>
      </c>
      <c r="D181" s="31" t="s">
        <v>57</v>
      </c>
      <c r="E181" s="22" t="s">
        <v>15</v>
      </c>
    </row>
    <row r="182" spans="1:5" ht="15.75" x14ac:dyDescent="0.25">
      <c r="A182" s="18">
        <v>44585.840462962966</v>
      </c>
      <c r="B182" s="33" t="s">
        <v>175</v>
      </c>
      <c r="C182" s="20">
        <v>500</v>
      </c>
      <c r="D182" s="31" t="s">
        <v>57</v>
      </c>
      <c r="E182" s="22" t="s">
        <v>15</v>
      </c>
    </row>
    <row r="183" spans="1:5" ht="15.75" x14ac:dyDescent="0.25">
      <c r="A183" s="18">
        <v>44586</v>
      </c>
      <c r="B183" s="33" t="s">
        <v>101</v>
      </c>
      <c r="C183" s="20">
        <v>1000</v>
      </c>
      <c r="D183" s="31" t="s">
        <v>80</v>
      </c>
      <c r="E183" s="22" t="s">
        <v>15</v>
      </c>
    </row>
    <row r="184" spans="1:5" ht="45" x14ac:dyDescent="0.25">
      <c r="A184" s="24">
        <v>44586</v>
      </c>
      <c r="B184" s="35" t="s">
        <v>300</v>
      </c>
      <c r="C184" s="36">
        <v>25000</v>
      </c>
      <c r="D184" s="37" t="s">
        <v>80</v>
      </c>
      <c r="E184" s="38" t="s">
        <v>301</v>
      </c>
    </row>
    <row r="185" spans="1:5" ht="15.75" x14ac:dyDescent="0.25">
      <c r="A185" s="18">
        <v>44586</v>
      </c>
      <c r="B185" s="33" t="s">
        <v>302</v>
      </c>
      <c r="C185" s="20">
        <v>100000</v>
      </c>
      <c r="D185" s="31" t="s">
        <v>80</v>
      </c>
      <c r="E185" s="22" t="s">
        <v>15</v>
      </c>
    </row>
    <row r="186" spans="1:5" ht="15.75" x14ac:dyDescent="0.25">
      <c r="A186" s="18">
        <v>44586</v>
      </c>
      <c r="B186" s="33" t="s">
        <v>303</v>
      </c>
      <c r="C186" s="20">
        <v>200000</v>
      </c>
      <c r="D186" s="31" t="s">
        <v>80</v>
      </c>
      <c r="E186" s="22" t="s">
        <v>15</v>
      </c>
    </row>
    <row r="187" spans="1:5" ht="15.75" x14ac:dyDescent="0.25">
      <c r="A187" s="18">
        <v>44586.539270833331</v>
      </c>
      <c r="B187" s="33" t="s">
        <v>171</v>
      </c>
      <c r="C187" s="20">
        <v>100</v>
      </c>
      <c r="D187" s="31" t="s">
        <v>57</v>
      </c>
      <c r="E187" s="22" t="s">
        <v>28</v>
      </c>
    </row>
    <row r="188" spans="1:5" ht="15.75" x14ac:dyDescent="0.25">
      <c r="A188" s="18">
        <v>44586.543877314813</v>
      </c>
      <c r="B188" s="33" t="s">
        <v>134</v>
      </c>
      <c r="C188" s="20">
        <v>10000</v>
      </c>
      <c r="D188" s="31" t="s">
        <v>57</v>
      </c>
      <c r="E188" s="22" t="s">
        <v>15</v>
      </c>
    </row>
    <row r="189" spans="1:5" ht="15.75" x14ac:dyDescent="0.25">
      <c r="A189" s="18">
        <v>44586.55574074074</v>
      </c>
      <c r="B189" s="33" t="s">
        <v>169</v>
      </c>
      <c r="C189" s="20">
        <v>500</v>
      </c>
      <c r="D189" s="31" t="s">
        <v>57</v>
      </c>
      <c r="E189" s="22" t="s">
        <v>21</v>
      </c>
    </row>
    <row r="190" spans="1:5" ht="15.75" x14ac:dyDescent="0.25">
      <c r="A190" s="18">
        <v>44586.752118055556</v>
      </c>
      <c r="B190" s="33" t="s">
        <v>167</v>
      </c>
      <c r="C190" s="20">
        <v>100</v>
      </c>
      <c r="D190" s="31" t="s">
        <v>57</v>
      </c>
      <c r="E190" s="22" t="s">
        <v>100</v>
      </c>
    </row>
    <row r="191" spans="1:5" ht="15.75" x14ac:dyDescent="0.25">
      <c r="A191" s="18">
        <v>44587.001122685186</v>
      </c>
      <c r="B191" s="33" t="s">
        <v>128</v>
      </c>
      <c r="C191" s="20">
        <v>1500</v>
      </c>
      <c r="D191" s="31" t="s">
        <v>57</v>
      </c>
      <c r="E191" s="22" t="s">
        <v>27</v>
      </c>
    </row>
    <row r="192" spans="1:5" ht="15.75" x14ac:dyDescent="0.25">
      <c r="A192" s="18">
        <v>44587.056712962964</v>
      </c>
      <c r="B192" s="33" t="s">
        <v>166</v>
      </c>
      <c r="C192" s="20">
        <v>300</v>
      </c>
      <c r="D192" s="31" t="s">
        <v>57</v>
      </c>
      <c r="E192" s="22" t="s">
        <v>15</v>
      </c>
    </row>
    <row r="193" spans="1:5" ht="15.75" x14ac:dyDescent="0.25">
      <c r="A193" s="18">
        <v>44587.444282407407</v>
      </c>
      <c r="B193" s="33" t="s">
        <v>148</v>
      </c>
      <c r="C193" s="20">
        <v>100</v>
      </c>
      <c r="D193" s="31" t="s">
        <v>57</v>
      </c>
      <c r="E193" s="22" t="s">
        <v>28</v>
      </c>
    </row>
    <row r="194" spans="1:5" ht="15.75" x14ac:dyDescent="0.25">
      <c r="A194" s="18">
        <v>44587.488692129627</v>
      </c>
      <c r="B194" s="33" t="s">
        <v>165</v>
      </c>
      <c r="C194" s="20">
        <v>500</v>
      </c>
      <c r="D194" s="31" t="s">
        <v>57</v>
      </c>
      <c r="E194" s="22" t="s">
        <v>15</v>
      </c>
    </row>
    <row r="195" spans="1:5" ht="15.75" x14ac:dyDescent="0.25">
      <c r="A195" s="18">
        <v>44587.520636574074</v>
      </c>
      <c r="B195" s="33" t="s">
        <v>164</v>
      </c>
      <c r="C195" s="20">
        <v>1500</v>
      </c>
      <c r="D195" s="31" t="s">
        <v>57</v>
      </c>
      <c r="E195" s="22" t="s">
        <v>15</v>
      </c>
    </row>
    <row r="196" spans="1:5" ht="15.75" x14ac:dyDescent="0.25">
      <c r="A196" s="18">
        <v>44587.702002314814</v>
      </c>
      <c r="B196" s="33" t="s">
        <v>161</v>
      </c>
      <c r="C196" s="20">
        <v>100</v>
      </c>
      <c r="D196" s="31" t="s">
        <v>57</v>
      </c>
      <c r="E196" s="22" t="s">
        <v>15</v>
      </c>
    </row>
    <row r="197" spans="1:5" ht="15.75" x14ac:dyDescent="0.25">
      <c r="A197" s="18">
        <v>44587.935266203705</v>
      </c>
      <c r="B197" s="33" t="s">
        <v>160</v>
      </c>
      <c r="C197" s="20">
        <v>100</v>
      </c>
      <c r="D197" s="31" t="s">
        <v>57</v>
      </c>
      <c r="E197" s="22" t="s">
        <v>15</v>
      </c>
    </row>
    <row r="198" spans="1:5" ht="15.75" x14ac:dyDescent="0.25">
      <c r="A198" s="18">
        <v>44587.998379629629</v>
      </c>
      <c r="B198" s="33" t="s">
        <v>32</v>
      </c>
      <c r="C198" s="20">
        <v>500</v>
      </c>
      <c r="D198" s="31" t="s">
        <v>57</v>
      </c>
      <c r="E198" s="22" t="s">
        <v>4</v>
      </c>
    </row>
    <row r="199" spans="1:5" ht="15.75" x14ac:dyDescent="0.25">
      <c r="A199" s="18">
        <v>44588</v>
      </c>
      <c r="B199" s="33" t="s">
        <v>294</v>
      </c>
      <c r="C199" s="20">
        <v>1000000</v>
      </c>
      <c r="D199" s="31" t="s">
        <v>80</v>
      </c>
      <c r="E199" s="22" t="s">
        <v>15</v>
      </c>
    </row>
    <row r="200" spans="1:5" ht="15.75" x14ac:dyDescent="0.25">
      <c r="A200" s="18">
        <v>44588.346967592595</v>
      </c>
      <c r="B200" s="33" t="s">
        <v>262</v>
      </c>
      <c r="C200" s="20">
        <v>500</v>
      </c>
      <c r="D200" s="31" t="s">
        <v>58</v>
      </c>
      <c r="E200" s="22"/>
    </row>
    <row r="201" spans="1:5" ht="15.75" x14ac:dyDescent="0.25">
      <c r="A201" s="18">
        <v>44588.486446759256</v>
      </c>
      <c r="B201" s="33" t="s">
        <v>158</v>
      </c>
      <c r="C201" s="20">
        <v>500</v>
      </c>
      <c r="D201" s="31" t="s">
        <v>57</v>
      </c>
      <c r="E201" s="22" t="s">
        <v>15</v>
      </c>
    </row>
    <row r="202" spans="1:5" ht="15.75" x14ac:dyDescent="0.25">
      <c r="A202" s="18">
        <v>44588.50744212963</v>
      </c>
      <c r="B202" s="33" t="s">
        <v>157</v>
      </c>
      <c r="C202" s="20">
        <v>500</v>
      </c>
      <c r="D202" s="31" t="s">
        <v>57</v>
      </c>
      <c r="E202" s="22" t="s">
        <v>15</v>
      </c>
    </row>
    <row r="203" spans="1:5" ht="15.75" x14ac:dyDescent="0.25">
      <c r="A203" s="18">
        <v>44588.512719907405</v>
      </c>
      <c r="B203" s="33" t="s">
        <v>283</v>
      </c>
      <c r="C203" s="20">
        <v>100</v>
      </c>
      <c r="D203" s="31" t="s">
        <v>57</v>
      </c>
      <c r="E203" s="22" t="s">
        <v>44</v>
      </c>
    </row>
    <row r="204" spans="1:5" ht="15.75" x14ac:dyDescent="0.25">
      <c r="A204" s="18">
        <v>44588.514016203706</v>
      </c>
      <c r="B204" s="33" t="s">
        <v>156</v>
      </c>
      <c r="C204" s="20">
        <v>500</v>
      </c>
      <c r="D204" s="31" t="s">
        <v>57</v>
      </c>
      <c r="E204" s="22" t="s">
        <v>15</v>
      </c>
    </row>
    <row r="205" spans="1:5" ht="15.75" x14ac:dyDescent="0.25">
      <c r="A205" s="18">
        <v>44588.525578703702</v>
      </c>
      <c r="B205" s="33" t="s">
        <v>143</v>
      </c>
      <c r="C205" s="20">
        <v>100</v>
      </c>
      <c r="D205" s="31" t="s">
        <v>57</v>
      </c>
      <c r="E205" s="22" t="s">
        <v>15</v>
      </c>
    </row>
    <row r="206" spans="1:5" ht="15.75" x14ac:dyDescent="0.25">
      <c r="A206" s="18">
        <v>44588.540046296293</v>
      </c>
      <c r="B206" s="33" t="s">
        <v>155</v>
      </c>
      <c r="C206" s="20">
        <v>1000</v>
      </c>
      <c r="D206" s="31" t="s">
        <v>57</v>
      </c>
      <c r="E206" s="22" t="s">
        <v>15</v>
      </c>
    </row>
    <row r="207" spans="1:5" ht="15.75" x14ac:dyDescent="0.25">
      <c r="A207" s="18">
        <v>44588.552291666667</v>
      </c>
      <c r="B207" s="33" t="s">
        <v>154</v>
      </c>
      <c r="C207" s="20">
        <v>300</v>
      </c>
      <c r="D207" s="31" t="s">
        <v>57</v>
      </c>
      <c r="E207" s="22" t="s">
        <v>15</v>
      </c>
    </row>
    <row r="208" spans="1:5" ht="15.75" x14ac:dyDescent="0.25">
      <c r="A208" s="18">
        <v>44588.559305555558</v>
      </c>
      <c r="B208" s="33" t="s">
        <v>153</v>
      </c>
      <c r="C208" s="20">
        <v>100</v>
      </c>
      <c r="D208" s="31" t="s">
        <v>58</v>
      </c>
      <c r="E208" s="22" t="s">
        <v>61</v>
      </c>
    </row>
    <row r="209" spans="1:5" ht="15.75" x14ac:dyDescent="0.25">
      <c r="A209" s="18">
        <v>44588.573495370372</v>
      </c>
      <c r="B209" s="33" t="s">
        <v>141</v>
      </c>
      <c r="C209" s="20">
        <v>500</v>
      </c>
      <c r="D209" s="31" t="s">
        <v>57</v>
      </c>
      <c r="E209" s="22" t="s">
        <v>15</v>
      </c>
    </row>
    <row r="210" spans="1:5" ht="15.75" x14ac:dyDescent="0.25">
      <c r="A210" s="18">
        <v>44588.745196759257</v>
      </c>
      <c r="B210" s="33" t="s">
        <v>139</v>
      </c>
      <c r="C210" s="20">
        <v>500</v>
      </c>
      <c r="D210" s="31" t="s">
        <v>57</v>
      </c>
      <c r="E210" s="22" t="s">
        <v>73</v>
      </c>
    </row>
    <row r="211" spans="1:5" ht="15.75" x14ac:dyDescent="0.25">
      <c r="A211" s="18">
        <v>44588.805486111109</v>
      </c>
      <c r="B211" s="33" t="s">
        <v>87</v>
      </c>
      <c r="C211" s="20">
        <v>100</v>
      </c>
      <c r="D211" s="31" t="s">
        <v>57</v>
      </c>
      <c r="E211" s="22" t="s">
        <v>15</v>
      </c>
    </row>
    <row r="212" spans="1:5" ht="15.75" x14ac:dyDescent="0.25">
      <c r="A212" s="18">
        <v>44588.965462962966</v>
      </c>
      <c r="B212" s="33" t="s">
        <v>125</v>
      </c>
      <c r="C212" s="20">
        <v>1000</v>
      </c>
      <c r="D212" s="31" t="s">
        <v>58</v>
      </c>
      <c r="E212" s="22" t="s">
        <v>74</v>
      </c>
    </row>
    <row r="213" spans="1:5" ht="15.75" x14ac:dyDescent="0.25">
      <c r="A213" s="18">
        <v>44589.330057870371</v>
      </c>
      <c r="B213" s="33" t="s">
        <v>137</v>
      </c>
      <c r="C213" s="20">
        <v>200</v>
      </c>
      <c r="D213" s="31" t="s">
        <v>57</v>
      </c>
      <c r="E213" s="22" t="s">
        <v>17</v>
      </c>
    </row>
    <row r="214" spans="1:5" ht="15.75" x14ac:dyDescent="0.25">
      <c r="A214" s="18">
        <v>44589.39025462963</v>
      </c>
      <c r="B214" s="33" t="s">
        <v>136</v>
      </c>
      <c r="C214" s="20">
        <v>300</v>
      </c>
      <c r="D214" s="31" t="s">
        <v>57</v>
      </c>
      <c r="E214" s="22" t="s">
        <v>15</v>
      </c>
    </row>
    <row r="215" spans="1:5" ht="15.75" x14ac:dyDescent="0.25">
      <c r="A215" s="18">
        <v>44589.465844907405</v>
      </c>
      <c r="B215" s="33" t="s">
        <v>135</v>
      </c>
      <c r="C215" s="20">
        <v>100</v>
      </c>
      <c r="D215" s="31" t="s">
        <v>57</v>
      </c>
      <c r="E215" s="22" t="s">
        <v>15</v>
      </c>
    </row>
    <row r="216" spans="1:5" ht="15.75" x14ac:dyDescent="0.25">
      <c r="A216" s="18">
        <v>44589.556481481479</v>
      </c>
      <c r="B216" s="33" t="s">
        <v>133</v>
      </c>
      <c r="C216" s="20">
        <v>100</v>
      </c>
      <c r="D216" s="31" t="s">
        <v>57</v>
      </c>
      <c r="E216" s="22" t="s">
        <v>15</v>
      </c>
    </row>
    <row r="217" spans="1:5" ht="15.75" x14ac:dyDescent="0.25">
      <c r="A217" s="18">
        <v>44589.572152777779</v>
      </c>
      <c r="B217" s="33" t="s">
        <v>132</v>
      </c>
      <c r="C217" s="20">
        <v>5000</v>
      </c>
      <c r="D217" s="31" t="s">
        <v>57</v>
      </c>
      <c r="E217" s="22" t="s">
        <v>15</v>
      </c>
    </row>
    <row r="218" spans="1:5" ht="15.75" x14ac:dyDescent="0.25">
      <c r="A218" s="18">
        <v>44589.588194444441</v>
      </c>
      <c r="B218" s="33" t="s">
        <v>115</v>
      </c>
      <c r="C218" s="20">
        <v>1500</v>
      </c>
      <c r="D218" s="31" t="s">
        <v>57</v>
      </c>
      <c r="E218" s="22" t="s">
        <v>15</v>
      </c>
    </row>
    <row r="219" spans="1:5" ht="15.75" x14ac:dyDescent="0.25">
      <c r="A219" s="18">
        <v>44589.707199074073</v>
      </c>
      <c r="B219" s="33" t="s">
        <v>131</v>
      </c>
      <c r="C219" s="20">
        <v>500</v>
      </c>
      <c r="D219" s="31" t="s">
        <v>57</v>
      </c>
      <c r="E219" s="22" t="s">
        <v>15</v>
      </c>
    </row>
    <row r="220" spans="1:5" ht="15.75" x14ac:dyDescent="0.25">
      <c r="A220" s="18">
        <v>44589.743668981479</v>
      </c>
      <c r="B220" s="33" t="s">
        <v>118</v>
      </c>
      <c r="C220" s="20">
        <v>100</v>
      </c>
      <c r="D220" s="31" t="s">
        <v>57</v>
      </c>
      <c r="E220" s="22" t="s">
        <v>16</v>
      </c>
    </row>
    <row r="221" spans="1:5" ht="15.75" x14ac:dyDescent="0.25">
      <c r="A221" s="18">
        <v>44589.826342592591</v>
      </c>
      <c r="B221" s="33" t="s">
        <v>86</v>
      </c>
      <c r="C221" s="20">
        <v>200</v>
      </c>
      <c r="D221" s="31" t="s">
        <v>57</v>
      </c>
      <c r="E221" s="22" t="s">
        <v>16</v>
      </c>
    </row>
    <row r="222" spans="1:5" ht="15.75" x14ac:dyDescent="0.25">
      <c r="A222" s="18">
        <v>44589.849236111113</v>
      </c>
      <c r="B222" s="33" t="s">
        <v>127</v>
      </c>
      <c r="C222" s="20">
        <v>1500</v>
      </c>
      <c r="D222" s="31" t="s">
        <v>57</v>
      </c>
      <c r="E222" s="22" t="s">
        <v>15</v>
      </c>
    </row>
    <row r="223" spans="1:5" ht="15.75" x14ac:dyDescent="0.25">
      <c r="A223" s="18">
        <v>44589.936967592592</v>
      </c>
      <c r="B223" s="33" t="s">
        <v>126</v>
      </c>
      <c r="C223" s="20">
        <v>500</v>
      </c>
      <c r="D223" s="31" t="s">
        <v>57</v>
      </c>
      <c r="E223" s="22" t="s">
        <v>15</v>
      </c>
    </row>
    <row r="224" spans="1:5" ht="15.75" x14ac:dyDescent="0.25">
      <c r="A224" s="18">
        <v>44589.989236111112</v>
      </c>
      <c r="B224" s="33" t="s">
        <v>124</v>
      </c>
      <c r="C224" s="20">
        <v>500</v>
      </c>
      <c r="D224" s="31" t="s">
        <v>57</v>
      </c>
      <c r="E224" s="22" t="s">
        <v>15</v>
      </c>
    </row>
    <row r="225" spans="1:5" ht="15.75" x14ac:dyDescent="0.25">
      <c r="A225" s="18">
        <v>44590.013738425929</v>
      </c>
      <c r="B225" s="33" t="s">
        <v>123</v>
      </c>
      <c r="C225" s="20">
        <v>1000</v>
      </c>
      <c r="D225" s="31" t="s">
        <v>57</v>
      </c>
      <c r="E225" s="22" t="s">
        <v>14</v>
      </c>
    </row>
    <row r="226" spans="1:5" ht="15.75" x14ac:dyDescent="0.25">
      <c r="A226" s="18">
        <v>44590.317476851851</v>
      </c>
      <c r="B226" s="33" t="s">
        <v>87</v>
      </c>
      <c r="C226" s="20">
        <v>100</v>
      </c>
      <c r="D226" s="31" t="s">
        <v>57</v>
      </c>
      <c r="E226" s="22" t="s">
        <v>15</v>
      </c>
    </row>
    <row r="227" spans="1:5" ht="15.75" x14ac:dyDescent="0.25">
      <c r="A227" s="18">
        <v>44590.465011574073</v>
      </c>
      <c r="B227" s="33" t="s">
        <v>122</v>
      </c>
      <c r="C227" s="20">
        <v>200</v>
      </c>
      <c r="D227" s="31" t="s">
        <v>57</v>
      </c>
      <c r="E227" s="22" t="s">
        <v>15</v>
      </c>
    </row>
    <row r="228" spans="1:5" ht="15.75" x14ac:dyDescent="0.25">
      <c r="A228" s="18">
        <v>44590.515138888892</v>
      </c>
      <c r="B228" s="33" t="s">
        <v>121</v>
      </c>
      <c r="C228" s="20">
        <v>1500</v>
      </c>
      <c r="D228" s="31" t="s">
        <v>57</v>
      </c>
      <c r="E228" s="22" t="s">
        <v>79</v>
      </c>
    </row>
    <row r="229" spans="1:5" ht="15.75" x14ac:dyDescent="0.25">
      <c r="A229" s="18">
        <v>44590.702152777776</v>
      </c>
      <c r="B229" s="33" t="s">
        <v>120</v>
      </c>
      <c r="C229" s="20">
        <v>500</v>
      </c>
      <c r="D229" s="31" t="s">
        <v>57</v>
      </c>
      <c r="E229" s="22" t="s">
        <v>59</v>
      </c>
    </row>
    <row r="230" spans="1:5" ht="15.75" x14ac:dyDescent="0.25">
      <c r="A230" s="18">
        <v>44590.742071759261</v>
      </c>
      <c r="B230" s="33" t="s">
        <v>119</v>
      </c>
      <c r="C230" s="20">
        <v>500</v>
      </c>
      <c r="D230" s="31" t="s">
        <v>57</v>
      </c>
      <c r="E230" s="22" t="s">
        <v>15</v>
      </c>
    </row>
    <row r="231" spans="1:5" ht="15.75" x14ac:dyDescent="0.25">
      <c r="A231" s="18">
        <v>44590.767430555556</v>
      </c>
      <c r="B231" s="33" t="s">
        <v>117</v>
      </c>
      <c r="C231" s="20">
        <v>100</v>
      </c>
      <c r="D231" s="31" t="s">
        <v>57</v>
      </c>
      <c r="E231" s="22" t="s">
        <v>17</v>
      </c>
    </row>
    <row r="232" spans="1:5" ht="15.75" x14ac:dyDescent="0.25">
      <c r="A232" s="18">
        <v>44590.779062499998</v>
      </c>
      <c r="B232" s="33" t="s">
        <v>116</v>
      </c>
      <c r="C232" s="20">
        <v>500</v>
      </c>
      <c r="D232" s="31" t="s">
        <v>57</v>
      </c>
      <c r="E232" s="22" t="s">
        <v>15</v>
      </c>
    </row>
    <row r="233" spans="1:5" ht="15.75" x14ac:dyDescent="0.25">
      <c r="A233" s="18">
        <v>44590.92454861111</v>
      </c>
      <c r="B233" s="33" t="s">
        <v>115</v>
      </c>
      <c r="C233" s="20">
        <v>100</v>
      </c>
      <c r="D233" s="31" t="s">
        <v>57</v>
      </c>
      <c r="E233" s="22" t="s">
        <v>15</v>
      </c>
    </row>
    <row r="234" spans="1:5" ht="15.75" x14ac:dyDescent="0.25">
      <c r="A234" s="18">
        <v>44591.297662037039</v>
      </c>
      <c r="B234" s="33" t="s">
        <v>254</v>
      </c>
      <c r="C234" s="20">
        <v>100</v>
      </c>
      <c r="D234" s="31" t="s">
        <v>57</v>
      </c>
      <c r="E234" s="22" t="s">
        <v>15</v>
      </c>
    </row>
    <row r="235" spans="1:5" ht="15.75" x14ac:dyDescent="0.25">
      <c r="A235" s="18">
        <v>44591.370891203704</v>
      </c>
      <c r="B235" s="33" t="s">
        <v>85</v>
      </c>
      <c r="C235" s="20">
        <v>150</v>
      </c>
      <c r="D235" s="31" t="s">
        <v>57</v>
      </c>
      <c r="E235" s="22" t="s">
        <v>15</v>
      </c>
    </row>
    <row r="236" spans="1:5" ht="15.75" x14ac:dyDescent="0.25">
      <c r="A236" s="18">
        <v>44591.407442129632</v>
      </c>
      <c r="B236" s="33" t="s">
        <v>114</v>
      </c>
      <c r="C236" s="20">
        <v>100</v>
      </c>
      <c r="D236" s="31" t="s">
        <v>57</v>
      </c>
      <c r="E236" s="22" t="s">
        <v>15</v>
      </c>
    </row>
    <row r="237" spans="1:5" ht="15.75" x14ac:dyDescent="0.25">
      <c r="A237" s="18">
        <v>44591.411446759259</v>
      </c>
      <c r="B237" s="33" t="s">
        <v>113</v>
      </c>
      <c r="C237" s="20">
        <v>100</v>
      </c>
      <c r="D237" s="31" t="s">
        <v>57</v>
      </c>
      <c r="E237" s="22" t="s">
        <v>15</v>
      </c>
    </row>
    <row r="238" spans="1:5" ht="15.75" x14ac:dyDescent="0.25">
      <c r="A238" s="18">
        <v>44591.41741898148</v>
      </c>
      <c r="B238" s="33" t="s">
        <v>112</v>
      </c>
      <c r="C238" s="20">
        <v>1000</v>
      </c>
      <c r="D238" s="31" t="s">
        <v>57</v>
      </c>
      <c r="E238" s="22" t="s">
        <v>15</v>
      </c>
    </row>
    <row r="239" spans="1:5" ht="15.75" x14ac:dyDescent="0.25">
      <c r="A239" s="18">
        <v>44591.475370370368</v>
      </c>
      <c r="B239" s="33" t="s">
        <v>111</v>
      </c>
      <c r="C239" s="20">
        <v>100</v>
      </c>
      <c r="D239" s="31" t="s">
        <v>57</v>
      </c>
      <c r="E239" s="22" t="s">
        <v>15</v>
      </c>
    </row>
    <row r="240" spans="1:5" ht="15.75" x14ac:dyDescent="0.25">
      <c r="A240" s="18">
        <v>44591.5003125</v>
      </c>
      <c r="B240" s="33" t="s">
        <v>110</v>
      </c>
      <c r="C240" s="20">
        <v>100</v>
      </c>
      <c r="D240" s="31" t="s">
        <v>57</v>
      </c>
      <c r="E240" s="22" t="s">
        <v>15</v>
      </c>
    </row>
    <row r="241" spans="1:5" ht="15.75" x14ac:dyDescent="0.25">
      <c r="A241" s="18">
        <v>44591.646643518521</v>
      </c>
      <c r="B241" s="33" t="s">
        <v>84</v>
      </c>
      <c r="C241" s="20">
        <v>200</v>
      </c>
      <c r="D241" s="31" t="s">
        <v>57</v>
      </c>
      <c r="E241" s="22" t="s">
        <v>15</v>
      </c>
    </row>
    <row r="242" spans="1:5" ht="15.75" x14ac:dyDescent="0.25">
      <c r="A242" s="18">
        <v>44591.869143518517</v>
      </c>
      <c r="B242" s="33" t="s">
        <v>109</v>
      </c>
      <c r="C242" s="20">
        <v>500</v>
      </c>
      <c r="D242" s="31" t="s">
        <v>57</v>
      </c>
      <c r="E242" s="22" t="s">
        <v>15</v>
      </c>
    </row>
    <row r="243" spans="1:5" ht="15.75" x14ac:dyDescent="0.25">
      <c r="A243" s="18">
        <v>44591.996469907404</v>
      </c>
      <c r="B243" s="33" t="s">
        <v>108</v>
      </c>
      <c r="C243" s="20">
        <v>100</v>
      </c>
      <c r="D243" s="31" t="s">
        <v>57</v>
      </c>
      <c r="E243" s="22" t="s">
        <v>15</v>
      </c>
    </row>
    <row r="244" spans="1:5" ht="15.75" x14ac:dyDescent="0.25">
      <c r="A244" s="18">
        <v>44592</v>
      </c>
      <c r="B244" s="33" t="s">
        <v>304</v>
      </c>
      <c r="C244" s="20">
        <v>500</v>
      </c>
      <c r="D244" s="31" t="s">
        <v>80</v>
      </c>
      <c r="E244" s="22" t="s">
        <v>15</v>
      </c>
    </row>
    <row r="245" spans="1:5" ht="15.75" x14ac:dyDescent="0.25">
      <c r="A245" s="18">
        <v>44592.68445601852</v>
      </c>
      <c r="B245" s="33" t="s">
        <v>306</v>
      </c>
      <c r="C245" s="20">
        <v>1500</v>
      </c>
      <c r="D245" s="31" t="s">
        <v>57</v>
      </c>
      <c r="E245" s="22" t="s">
        <v>15</v>
      </c>
    </row>
    <row r="246" spans="1:5" ht="15.75" x14ac:dyDescent="0.25">
      <c r="A246" s="18">
        <v>44592.718553240738</v>
      </c>
      <c r="B246" s="33" t="s">
        <v>305</v>
      </c>
      <c r="C246" s="20">
        <v>300</v>
      </c>
      <c r="D246" s="31" t="s">
        <v>57</v>
      </c>
      <c r="E246" s="22" t="s">
        <v>15</v>
      </c>
    </row>
    <row r="247" spans="1:5" ht="15.75" x14ac:dyDescent="0.25">
      <c r="A247" s="24"/>
      <c r="B247" s="19"/>
      <c r="C247" s="20"/>
      <c r="D247" s="31"/>
      <c r="E247" s="22"/>
    </row>
    <row r="248" spans="1:5" ht="15.75" x14ac:dyDescent="0.25">
      <c r="A248" s="24"/>
      <c r="B248" s="19"/>
      <c r="C248" s="20"/>
      <c r="D248" s="31"/>
      <c r="E248" s="22"/>
    </row>
    <row r="249" spans="1:5" ht="15.75" x14ac:dyDescent="0.25">
      <c r="A249" s="25"/>
      <c r="B249" s="23" t="s">
        <v>47</v>
      </c>
      <c r="C249" s="20">
        <f>2063430.32+38700</f>
        <v>2102130.3200000003</v>
      </c>
      <c r="D249" s="21"/>
      <c r="E249" s="22"/>
    </row>
    <row r="250" spans="1:5" ht="15.75" x14ac:dyDescent="0.25">
      <c r="A250" s="25"/>
      <c r="B250" s="23" t="s">
        <v>62</v>
      </c>
      <c r="C250" s="20"/>
      <c r="D250" s="21"/>
      <c r="E250" s="22"/>
    </row>
    <row r="251" spans="1:5" ht="15.75" x14ac:dyDescent="0.25">
      <c r="A251" s="25"/>
      <c r="B251" s="23" t="s">
        <v>70</v>
      </c>
      <c r="C251" s="20"/>
      <c r="D251" s="21"/>
      <c r="E251" s="22"/>
    </row>
    <row r="252" spans="1:5" ht="15.75" x14ac:dyDescent="0.25">
      <c r="A252" s="25"/>
      <c r="B252" s="23" t="s">
        <v>71</v>
      </c>
      <c r="C252" s="20">
        <f>26878.9+10281.01+13186.87+14887.83+1039822.85+10371.89+35184.6+10019.35</f>
        <v>1160633.3</v>
      </c>
      <c r="D252" s="21"/>
      <c r="E252" s="22"/>
    </row>
    <row r="253" spans="1:5" ht="15.75" x14ac:dyDescent="0.25">
      <c r="A253" s="25"/>
      <c r="B253" s="23" t="s">
        <v>307</v>
      </c>
      <c r="C253" s="20">
        <v>35330</v>
      </c>
      <c r="D253" s="21"/>
      <c r="E253" s="22"/>
    </row>
    <row r="254" spans="1:5" ht="15.75" x14ac:dyDescent="0.25">
      <c r="A254" s="25"/>
      <c r="B254" s="23" t="s">
        <v>82</v>
      </c>
      <c r="C254" s="20">
        <f>5335</f>
        <v>5335</v>
      </c>
      <c r="D254" s="21"/>
      <c r="E254" s="22"/>
    </row>
    <row r="255" spans="1:5" ht="15.75" x14ac:dyDescent="0.25">
      <c r="A255" s="25"/>
      <c r="B255" s="23" t="s">
        <v>72</v>
      </c>
      <c r="C255" s="20">
        <f>1000+95000</f>
        <v>96000</v>
      </c>
      <c r="D255" s="21"/>
      <c r="E255" s="22"/>
    </row>
    <row r="256" spans="1:5" ht="15.75" x14ac:dyDescent="0.25">
      <c r="A256" s="25"/>
      <c r="B256" s="23" t="s">
        <v>48</v>
      </c>
      <c r="C256" s="20">
        <f>36725</f>
        <v>36725</v>
      </c>
      <c r="D256" s="21"/>
      <c r="E256" s="26"/>
    </row>
    <row r="257" spans="1:5" ht="15.75" x14ac:dyDescent="0.25">
      <c r="A257" s="25"/>
      <c r="B257" s="23" t="s">
        <v>49</v>
      </c>
      <c r="C257" s="20">
        <f>100+100+500+600+14500+1000+50+500+200+250+200+100+1000+500+5000+50+50</f>
        <v>24700</v>
      </c>
      <c r="D257" s="21"/>
      <c r="E257" s="26"/>
    </row>
    <row r="258" spans="1:5" ht="15.75" x14ac:dyDescent="0.25">
      <c r="A258" s="25"/>
      <c r="B258" s="23" t="s">
        <v>50</v>
      </c>
      <c r="C258" s="20">
        <f>79262.71+3892.86+17935.34+21071.99+73074.95+73765.07+25343.93+10580.22+5284.76+1935.25+2288.09+3448.64+2153.95+3212.45+4262.22+40439.1</f>
        <v>367951.53</v>
      </c>
      <c r="D258" s="21"/>
      <c r="E258" s="26"/>
    </row>
    <row r="259" spans="1:5" ht="15.75" x14ac:dyDescent="0.25">
      <c r="A259" s="25"/>
      <c r="B259" s="23" t="s">
        <v>51</v>
      </c>
      <c r="C259" s="20">
        <f>6687+700+400+901+600+330+700</f>
        <v>10318</v>
      </c>
      <c r="D259" s="21"/>
      <c r="E259" s="26"/>
    </row>
    <row r="260" spans="1:5" ht="15.75" x14ac:dyDescent="0.25">
      <c r="A260" s="25"/>
      <c r="B260" s="23" t="s">
        <v>52</v>
      </c>
      <c r="C260" s="20">
        <f>855+6325.58+237.5+2567.91+380+2215.3</f>
        <v>12581.29</v>
      </c>
      <c r="D260" s="21"/>
      <c r="E260" s="26"/>
    </row>
    <row r="261" spans="1:5" ht="15.75" x14ac:dyDescent="0.25">
      <c r="A261" s="25"/>
      <c r="B261" s="23" t="s">
        <v>53</v>
      </c>
      <c r="C261" s="20">
        <v>13799</v>
      </c>
      <c r="D261" s="21"/>
      <c r="E261" s="26"/>
    </row>
    <row r="262" spans="1:5" ht="15.75" x14ac:dyDescent="0.25">
      <c r="A262" s="25"/>
      <c r="B262" s="23" t="s">
        <v>54</v>
      </c>
      <c r="C262" s="20">
        <f>100+200+650+1800+2900+3500+4000+5700+1000+1000+250+500+700+1100+4000+400+600+1300+100+18642+100+100</f>
        <v>48642</v>
      </c>
      <c r="D262" s="21"/>
      <c r="E262" s="26"/>
    </row>
    <row r="263" spans="1:5" ht="15.75" x14ac:dyDescent="0.25">
      <c r="A263" s="25"/>
      <c r="B263" s="23" t="s">
        <v>55</v>
      </c>
      <c r="C263" s="20">
        <f>10+10+20+29+35+40+40+80+10+10+20+20+40+20+20+10+190+10+10+20+20+10</f>
        <v>674</v>
      </c>
      <c r="D263" s="21"/>
      <c r="E263" s="26"/>
    </row>
    <row r="264" spans="1:5" ht="15.75" customHeight="1" x14ac:dyDescent="0.25">
      <c r="A264" s="25"/>
      <c r="B264" s="23" t="s">
        <v>56</v>
      </c>
      <c r="C264" s="20">
        <v>65473.85</v>
      </c>
      <c r="D264" s="21"/>
      <c r="E264" s="26"/>
    </row>
    <row r="265" spans="1:5" ht="15.75" x14ac:dyDescent="0.25">
      <c r="A265" s="27"/>
      <c r="B265" s="34" t="s">
        <v>11</v>
      </c>
      <c r="C265" s="28">
        <f>SUM(C1:C262)-C264-C263</f>
        <v>7758198.4700000007</v>
      </c>
      <c r="D265" s="29"/>
      <c r="E265" s="30"/>
    </row>
  </sheetData>
  <autoFilter ref="B1:B265"/>
  <sortState ref="A2:E246">
    <sortCondition ref="A2"/>
  </sortState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Траты</vt:lpstr>
      <vt:lpstr>Поступления</vt:lpstr>
      <vt:lpstr>Траты!_FilterDatabase_0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Plotkin</dc:creator>
  <dc:description/>
  <cp:lastModifiedBy>Пользователь Windows</cp:lastModifiedBy>
  <cp:revision>4</cp:revision>
  <dcterms:created xsi:type="dcterms:W3CDTF">2006-09-16T00:00:00Z</dcterms:created>
  <dcterms:modified xsi:type="dcterms:W3CDTF">2022-02-02T09:54:44Z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